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rmuhammadakbar/Desktop/Feb 23 2023 raw data/Stat Table 2-3 soil Feb 23 2023/Site 2 soil/"/>
    </mc:Choice>
  </mc:AlternateContent>
  <xr:revisionPtr revIDLastSave="0" documentId="13_ncr:1_{CBAA0683-F527-034B-BA56-455563EACA7E}" xr6:coauthVersionLast="47" xr6:coauthVersionMax="47" xr10:uidLastSave="{00000000-0000-0000-0000-000000000000}"/>
  <bookViews>
    <workbookView xWindow="0" yWindow="1080" windowWidth="28800" windowHeight="13280" tabRatio="500" activeTab="5" xr2:uid="{00000000-000D-0000-FFFF-FFFF00000000}"/>
  </bookViews>
  <sheets>
    <sheet name="Saturation % age" sheetId="1" r:id="rId1"/>
    <sheet name="Soil pH" sheetId="2" r:id="rId2"/>
    <sheet name="EC dSm-1" sheetId="3" r:id="rId3"/>
    <sheet name="Organic matter  % age_x000a_" sheetId="4" r:id="rId4"/>
    <sheet name="Avail-P (ppm)_x000a_" sheetId="5" r:id="rId5"/>
    <sheet name="Avail-K (ppm)_x000a_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" i="6" l="1"/>
  <c r="M26" i="6"/>
  <c r="N26" i="6"/>
  <c r="O26" i="6"/>
  <c r="P26" i="6"/>
  <c r="Q26" i="6"/>
  <c r="R26" i="6"/>
  <c r="S26" i="6"/>
  <c r="T26" i="6"/>
  <c r="U26" i="6"/>
  <c r="L27" i="6"/>
  <c r="M27" i="6"/>
  <c r="N27" i="6"/>
  <c r="O27" i="6"/>
  <c r="P27" i="6"/>
  <c r="Q27" i="6"/>
  <c r="R27" i="6"/>
  <c r="S27" i="6"/>
  <c r="T27" i="6"/>
  <c r="U27" i="6"/>
  <c r="L28" i="6"/>
  <c r="M28" i="6"/>
  <c r="N28" i="6"/>
  <c r="O28" i="6"/>
  <c r="P28" i="6"/>
  <c r="Q28" i="6"/>
  <c r="R28" i="6"/>
  <c r="S28" i="6"/>
  <c r="T28" i="6"/>
  <c r="U28" i="6"/>
  <c r="K27" i="5"/>
  <c r="L27" i="5"/>
  <c r="M27" i="5"/>
  <c r="N27" i="5"/>
  <c r="O27" i="5"/>
  <c r="P27" i="5"/>
  <c r="Q27" i="5"/>
  <c r="R27" i="5"/>
  <c r="S27" i="5"/>
  <c r="T27" i="5"/>
  <c r="K28" i="5"/>
  <c r="L28" i="5"/>
  <c r="M28" i="5"/>
  <c r="N28" i="5"/>
  <c r="O28" i="5"/>
  <c r="P28" i="5"/>
  <c r="Q28" i="5"/>
  <c r="R28" i="5"/>
  <c r="S28" i="5"/>
  <c r="T28" i="5"/>
  <c r="K29" i="5"/>
  <c r="L29" i="5"/>
  <c r="M29" i="5"/>
  <c r="N29" i="5"/>
  <c r="O29" i="5"/>
  <c r="P29" i="5"/>
  <c r="Q29" i="5"/>
  <c r="R29" i="5"/>
  <c r="S29" i="5"/>
  <c r="T29" i="5"/>
  <c r="K24" i="4"/>
  <c r="L24" i="4"/>
  <c r="M24" i="4"/>
  <c r="N24" i="4"/>
  <c r="O24" i="4"/>
  <c r="P24" i="4"/>
  <c r="Q24" i="4"/>
  <c r="R24" i="4"/>
  <c r="S24" i="4"/>
  <c r="T24" i="4"/>
  <c r="K25" i="4"/>
  <c r="L25" i="4"/>
  <c r="M25" i="4"/>
  <c r="N25" i="4"/>
  <c r="O25" i="4"/>
  <c r="P25" i="4"/>
  <c r="Q25" i="4"/>
  <c r="R25" i="4"/>
  <c r="S25" i="4"/>
  <c r="T25" i="4"/>
  <c r="K26" i="4"/>
  <c r="L26" i="4"/>
  <c r="M26" i="4"/>
  <c r="N26" i="4"/>
  <c r="O26" i="4"/>
  <c r="P26" i="4"/>
  <c r="Q26" i="4"/>
  <c r="R26" i="4"/>
  <c r="S26" i="4"/>
  <c r="T26" i="4"/>
  <c r="K26" i="3"/>
  <c r="L26" i="3"/>
  <c r="M26" i="3"/>
  <c r="N26" i="3"/>
  <c r="O26" i="3"/>
  <c r="P26" i="3"/>
  <c r="Q26" i="3"/>
  <c r="R26" i="3"/>
  <c r="S26" i="3"/>
  <c r="T26" i="3"/>
  <c r="K27" i="3"/>
  <c r="L27" i="3"/>
  <c r="M27" i="3"/>
  <c r="N27" i="3"/>
  <c r="O27" i="3"/>
  <c r="P27" i="3"/>
  <c r="Q27" i="3"/>
  <c r="R27" i="3"/>
  <c r="S27" i="3"/>
  <c r="T27" i="3"/>
  <c r="K28" i="3"/>
  <c r="L28" i="3"/>
  <c r="M28" i="3"/>
  <c r="N28" i="3"/>
  <c r="O28" i="3"/>
  <c r="P28" i="3"/>
  <c r="Q28" i="3"/>
  <c r="R28" i="3"/>
  <c r="S28" i="3"/>
  <c r="T28" i="3"/>
  <c r="K24" i="2"/>
  <c r="L24" i="2"/>
  <c r="M24" i="2"/>
  <c r="N24" i="2"/>
  <c r="O24" i="2"/>
  <c r="P24" i="2"/>
  <c r="Q24" i="2"/>
  <c r="R24" i="2"/>
  <c r="S24" i="2"/>
  <c r="T24" i="2"/>
  <c r="K25" i="2"/>
  <c r="L25" i="2"/>
  <c r="M25" i="2"/>
  <c r="N25" i="2"/>
  <c r="O25" i="2"/>
  <c r="P25" i="2"/>
  <c r="Q25" i="2"/>
  <c r="R25" i="2"/>
  <c r="S25" i="2"/>
  <c r="T25" i="2"/>
  <c r="K26" i="2"/>
  <c r="L26" i="2"/>
  <c r="M26" i="2"/>
  <c r="N26" i="2"/>
  <c r="O26" i="2"/>
  <c r="P26" i="2"/>
  <c r="Q26" i="2"/>
  <c r="R26" i="2"/>
  <c r="S26" i="2"/>
  <c r="T26" i="2"/>
  <c r="K25" i="1"/>
  <c r="L25" i="1"/>
  <c r="M25" i="1"/>
  <c r="N25" i="1"/>
  <c r="O25" i="1"/>
  <c r="P25" i="1"/>
  <c r="Q25" i="1"/>
  <c r="R25" i="1"/>
  <c r="S25" i="1"/>
  <c r="T25" i="1"/>
  <c r="K26" i="1"/>
  <c r="L26" i="1"/>
  <c r="M26" i="1"/>
  <c r="N26" i="1"/>
  <c r="O26" i="1"/>
  <c r="P26" i="1"/>
  <c r="Q26" i="1"/>
  <c r="R26" i="1"/>
  <c r="S26" i="1"/>
  <c r="T26" i="1"/>
  <c r="K27" i="1"/>
  <c r="L27" i="1"/>
  <c r="M27" i="1"/>
  <c r="N27" i="1"/>
  <c r="O27" i="1"/>
  <c r="P27" i="1"/>
  <c r="Q27" i="1"/>
  <c r="R27" i="1"/>
  <c r="S27" i="1"/>
  <c r="T27" i="1"/>
  <c r="G19" i="6" l="1"/>
  <c r="E30" i="6"/>
  <c r="K11" i="5" l="1"/>
  <c r="J11" i="5"/>
  <c r="K11" i="2"/>
  <c r="J11" i="2"/>
  <c r="K11" i="1"/>
  <c r="J11" i="1"/>
  <c r="G30" i="1" l="1"/>
  <c r="E30" i="1"/>
  <c r="G25" i="1"/>
  <c r="G19" i="1"/>
  <c r="G14" i="1"/>
  <c r="E14" i="1"/>
  <c r="E19" i="1"/>
  <c r="E25" i="1"/>
  <c r="G9" i="1"/>
  <c r="E9" i="1"/>
  <c r="E25" i="6"/>
  <c r="G14" i="6"/>
  <c r="G30" i="5"/>
  <c r="G25" i="5"/>
  <c r="G19" i="5"/>
  <c r="G14" i="5"/>
  <c r="G9" i="5"/>
  <c r="E30" i="5"/>
  <c r="E25" i="5"/>
  <c r="E19" i="5"/>
  <c r="E14" i="5"/>
  <c r="E9" i="5"/>
  <c r="G30" i="4"/>
  <c r="G25" i="4"/>
  <c r="G19" i="4"/>
  <c r="G14" i="4"/>
  <c r="G9" i="4"/>
  <c r="E30" i="4"/>
  <c r="E25" i="4"/>
  <c r="E19" i="4"/>
  <c r="E14" i="4"/>
  <c r="E9" i="4"/>
  <c r="G30" i="3"/>
  <c r="G25" i="3"/>
  <c r="G19" i="3"/>
  <c r="G14" i="3"/>
  <c r="G9" i="3"/>
  <c r="E30" i="3"/>
  <c r="E25" i="3"/>
  <c r="E19" i="3"/>
  <c r="E14" i="3"/>
  <c r="E9" i="3"/>
  <c r="G19" i="2"/>
  <c r="G30" i="2"/>
  <c r="G14" i="2"/>
  <c r="G9" i="2"/>
  <c r="E30" i="2"/>
  <c r="G25" i="2"/>
  <c r="E25" i="2"/>
  <c r="E19" i="2"/>
  <c r="E14" i="2"/>
  <c r="E9" i="2"/>
  <c r="G30" i="6"/>
  <c r="G25" i="6"/>
  <c r="G9" i="6"/>
  <c r="E19" i="6"/>
  <c r="E14" i="6"/>
  <c r="E9" i="6"/>
</calcChain>
</file>

<file path=xl/sharedStrings.xml><?xml version="1.0" encoding="utf-8"?>
<sst xmlns="http://schemas.openxmlformats.org/spreadsheetml/2006/main" count="273" uniqueCount="23">
  <si>
    <t xml:space="preserve"> New table Table 1 Pre-sowing and Post-harvesting Soil Properties at site-I</t>
  </si>
  <si>
    <t>Treatments</t>
  </si>
  <si>
    <t>R1</t>
  </si>
  <si>
    <t>R2</t>
  </si>
  <si>
    <t>R3</t>
  </si>
  <si>
    <t>Mean</t>
  </si>
  <si>
    <t>PS</t>
  </si>
  <si>
    <t>PH</t>
  </si>
  <si>
    <t>WO (Control)</t>
  </si>
  <si>
    <t>FD</t>
  </si>
  <si>
    <t>HD</t>
  </si>
  <si>
    <t>MA+HD</t>
  </si>
  <si>
    <t>MD+HD</t>
  </si>
  <si>
    <t>Organic matter  % age</t>
  </si>
  <si>
    <t>Avail-P (ppm)</t>
  </si>
  <si>
    <t>Avail-K (ppm)</t>
  </si>
  <si>
    <t xml:space="preserve"> New table Table 1 Pre-sowing and Post-harvesting Soil Properties at site-2</t>
  </si>
  <si>
    <t>WO</t>
  </si>
  <si>
    <t>MA HD</t>
  </si>
  <si>
    <t>MD HD</t>
  </si>
  <si>
    <t>Ph</t>
  </si>
  <si>
    <t>St.de</t>
  </si>
  <si>
    <t>St.error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</si>
</sst>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9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10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8" fillId="0" borderId="0" xfId="0" applyFont="1" applyFill="1"/>
  </cellXfs>
  <cellStyles count="1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7"/>
  <sheetViews>
    <sheetView topLeftCell="A13" zoomScale="150" zoomScaleNormal="78" workbookViewId="0">
      <selection activeCell="J16" sqref="A1:XFD1048576"/>
    </sheetView>
  </sheetViews>
  <sheetFormatPr baseColWidth="10" defaultColWidth="11" defaultRowHeight="16" x14ac:dyDescent="0.2"/>
  <cols>
    <col min="1" max="16384" width="11" style="9"/>
  </cols>
  <sheetData>
    <row r="1" spans="1:16" x14ac:dyDescent="0.2">
      <c r="B1" s="1" t="s">
        <v>0</v>
      </c>
    </row>
    <row r="3" spans="1:16" x14ac:dyDescent="0.2">
      <c r="A3" s="2"/>
      <c r="B3" s="2" t="s">
        <v>1</v>
      </c>
      <c r="E3" s="9" t="s">
        <v>6</v>
      </c>
      <c r="G3" s="9" t="s">
        <v>7</v>
      </c>
      <c r="J3" s="9" t="s">
        <v>6</v>
      </c>
      <c r="K3" s="9" t="s">
        <v>7</v>
      </c>
      <c r="N3" s="9" t="s">
        <v>6</v>
      </c>
      <c r="P3" s="9" t="s">
        <v>20</v>
      </c>
    </row>
    <row r="4" spans="1:16" x14ac:dyDescent="0.2">
      <c r="M4" s="9">
        <v>1</v>
      </c>
      <c r="N4" s="9">
        <v>44</v>
      </c>
      <c r="O4" s="9">
        <v>1</v>
      </c>
      <c r="P4" s="9">
        <v>41</v>
      </c>
    </row>
    <row r="5" spans="1:16" ht="19" x14ac:dyDescent="0.25">
      <c r="D5" s="3"/>
      <c r="E5" s="3"/>
      <c r="F5" s="3"/>
      <c r="M5" s="9">
        <v>1</v>
      </c>
      <c r="N5" s="9">
        <v>45.5</v>
      </c>
      <c r="O5" s="9">
        <v>1</v>
      </c>
      <c r="P5" s="9">
        <v>40</v>
      </c>
    </row>
    <row r="6" spans="1:16" x14ac:dyDescent="0.2">
      <c r="A6" s="4">
        <v>1</v>
      </c>
      <c r="B6" s="4" t="s">
        <v>8</v>
      </c>
      <c r="C6" s="9" t="s">
        <v>2</v>
      </c>
      <c r="E6" s="9">
        <v>44</v>
      </c>
      <c r="G6" s="9">
        <v>41</v>
      </c>
      <c r="I6" s="9" t="s">
        <v>17</v>
      </c>
      <c r="J6" s="9">
        <v>44.8</v>
      </c>
      <c r="K6" s="9">
        <v>41</v>
      </c>
      <c r="M6" s="9">
        <v>1</v>
      </c>
      <c r="N6" s="9">
        <v>44.9</v>
      </c>
      <c r="O6" s="9">
        <v>1</v>
      </c>
      <c r="P6" s="9">
        <v>42</v>
      </c>
    </row>
    <row r="7" spans="1:16" x14ac:dyDescent="0.2">
      <c r="C7" s="9" t="s">
        <v>3</v>
      </c>
      <c r="E7" s="9">
        <v>45.5</v>
      </c>
      <c r="G7" s="9">
        <v>40</v>
      </c>
      <c r="I7" s="9" t="s">
        <v>9</v>
      </c>
      <c r="J7" s="9">
        <v>45</v>
      </c>
      <c r="K7" s="9">
        <v>48</v>
      </c>
      <c r="M7" s="9">
        <v>2</v>
      </c>
      <c r="N7" s="9">
        <v>45</v>
      </c>
      <c r="O7" s="9">
        <v>2</v>
      </c>
      <c r="P7" s="9">
        <v>46.5</v>
      </c>
    </row>
    <row r="8" spans="1:16" x14ac:dyDescent="0.2">
      <c r="C8" s="9" t="s">
        <v>4</v>
      </c>
      <c r="E8" s="9">
        <v>44.9</v>
      </c>
      <c r="G8" s="9">
        <v>42</v>
      </c>
      <c r="I8" s="9" t="s">
        <v>10</v>
      </c>
      <c r="J8" s="9">
        <v>42</v>
      </c>
      <c r="K8" s="9">
        <v>43</v>
      </c>
      <c r="M8" s="9">
        <v>2</v>
      </c>
      <c r="N8" s="9">
        <v>46</v>
      </c>
      <c r="O8" s="9">
        <v>2</v>
      </c>
      <c r="P8" s="9">
        <v>49.5</v>
      </c>
    </row>
    <row r="9" spans="1:16" x14ac:dyDescent="0.2">
      <c r="B9" s="5">
        <v>44.8</v>
      </c>
      <c r="C9" s="6" t="s">
        <v>5</v>
      </c>
      <c r="E9" s="9">
        <f>AVERAGE(E6:E8)</f>
        <v>44.800000000000004</v>
      </c>
      <c r="F9" s="9">
        <v>44.8</v>
      </c>
      <c r="G9" s="9">
        <f>AVERAGE(G6:G8)</f>
        <v>41</v>
      </c>
      <c r="H9" s="9">
        <v>41</v>
      </c>
      <c r="I9" s="9" t="s">
        <v>18</v>
      </c>
      <c r="J9" s="9">
        <v>43</v>
      </c>
      <c r="K9" s="9">
        <v>61</v>
      </c>
      <c r="M9" s="9">
        <v>2</v>
      </c>
      <c r="N9" s="9">
        <v>44</v>
      </c>
      <c r="O9" s="9">
        <v>2</v>
      </c>
      <c r="P9" s="9">
        <v>48</v>
      </c>
    </row>
    <row r="10" spans="1:16" x14ac:dyDescent="0.2">
      <c r="A10" s="4"/>
      <c r="B10" s="4"/>
      <c r="I10" s="9" t="s">
        <v>19</v>
      </c>
      <c r="J10" s="9">
        <v>47</v>
      </c>
      <c r="K10" s="9">
        <v>50</v>
      </c>
      <c r="M10" s="9">
        <v>3</v>
      </c>
      <c r="N10" s="9">
        <v>45</v>
      </c>
      <c r="O10" s="9">
        <v>3</v>
      </c>
      <c r="P10" s="9">
        <v>42</v>
      </c>
    </row>
    <row r="11" spans="1:16" x14ac:dyDescent="0.2">
      <c r="A11" s="4">
        <v>2</v>
      </c>
      <c r="B11" s="4" t="s">
        <v>9</v>
      </c>
      <c r="C11" s="9" t="s">
        <v>2</v>
      </c>
      <c r="E11" s="9">
        <v>45</v>
      </c>
      <c r="G11" s="9">
        <v>46.5</v>
      </c>
      <c r="J11" s="9">
        <f>AVERAGE(J6:J10)</f>
        <v>44.36</v>
      </c>
      <c r="K11" s="9">
        <f>AVERAGE(K6:K10)</f>
        <v>48.6</v>
      </c>
      <c r="M11" s="9">
        <v>3</v>
      </c>
      <c r="N11" s="9">
        <v>42</v>
      </c>
      <c r="O11" s="9">
        <v>3</v>
      </c>
      <c r="P11" s="9">
        <v>43</v>
      </c>
    </row>
    <row r="12" spans="1:16" x14ac:dyDescent="0.2">
      <c r="C12" s="9" t="s">
        <v>3</v>
      </c>
      <c r="E12" s="9">
        <v>46</v>
      </c>
      <c r="G12" s="9">
        <v>49.5</v>
      </c>
      <c r="M12" s="9">
        <v>3</v>
      </c>
      <c r="N12" s="9">
        <v>44</v>
      </c>
      <c r="O12" s="9">
        <v>3</v>
      </c>
      <c r="P12" s="9">
        <v>41</v>
      </c>
    </row>
    <row r="13" spans="1:16" x14ac:dyDescent="0.2">
      <c r="C13" s="9" t="s">
        <v>4</v>
      </c>
      <c r="E13" s="9">
        <v>44</v>
      </c>
      <c r="G13" s="9">
        <v>48</v>
      </c>
      <c r="M13" s="9">
        <v>4</v>
      </c>
      <c r="N13" s="9">
        <v>44</v>
      </c>
      <c r="O13" s="9">
        <v>4</v>
      </c>
      <c r="P13" s="9">
        <v>64</v>
      </c>
    </row>
    <row r="14" spans="1:16" x14ac:dyDescent="0.2">
      <c r="B14" s="5">
        <v>45</v>
      </c>
      <c r="C14" s="6" t="s">
        <v>5</v>
      </c>
      <c r="E14" s="9">
        <f>AVERAGE(E11:E13)</f>
        <v>45</v>
      </c>
      <c r="F14" s="9">
        <v>45</v>
      </c>
      <c r="G14" s="9">
        <f>AVERAGE(G11:G13)</f>
        <v>48</v>
      </c>
      <c r="H14" s="9">
        <v>48</v>
      </c>
      <c r="M14" s="9">
        <v>4</v>
      </c>
      <c r="N14" s="9">
        <v>42</v>
      </c>
      <c r="O14" s="9">
        <v>4</v>
      </c>
      <c r="P14" s="9">
        <v>59</v>
      </c>
    </row>
    <row r="15" spans="1:16" x14ac:dyDescent="0.2">
      <c r="M15" s="9">
        <v>4</v>
      </c>
      <c r="N15" s="9">
        <v>43</v>
      </c>
      <c r="O15" s="9">
        <v>4</v>
      </c>
      <c r="P15" s="9">
        <v>60</v>
      </c>
    </row>
    <row r="16" spans="1:16" x14ac:dyDescent="0.2">
      <c r="A16" s="9">
        <v>3</v>
      </c>
      <c r="B16" s="4" t="s">
        <v>10</v>
      </c>
      <c r="C16" s="9" t="s">
        <v>2</v>
      </c>
      <c r="E16" s="9">
        <v>45</v>
      </c>
      <c r="G16" s="9">
        <v>42</v>
      </c>
      <c r="M16" s="9">
        <v>5</v>
      </c>
      <c r="N16" s="9">
        <v>43</v>
      </c>
      <c r="O16" s="9">
        <v>5</v>
      </c>
      <c r="P16" s="9">
        <v>47</v>
      </c>
    </row>
    <row r="17" spans="1:20" x14ac:dyDescent="0.2">
      <c r="C17" s="9" t="s">
        <v>3</v>
      </c>
      <c r="E17" s="9">
        <v>42</v>
      </c>
      <c r="G17" s="9">
        <v>43</v>
      </c>
      <c r="M17" s="9">
        <v>5</v>
      </c>
      <c r="N17" s="9">
        <v>48</v>
      </c>
      <c r="O17" s="9">
        <v>5</v>
      </c>
      <c r="P17" s="9">
        <v>49</v>
      </c>
    </row>
    <row r="18" spans="1:20" x14ac:dyDescent="0.2">
      <c r="C18" s="9" t="s">
        <v>4</v>
      </c>
      <c r="E18" s="9">
        <v>44</v>
      </c>
      <c r="G18" s="9">
        <v>41</v>
      </c>
      <c r="M18" s="9">
        <v>5</v>
      </c>
      <c r="N18" s="9">
        <v>45</v>
      </c>
      <c r="O18" s="9">
        <v>5</v>
      </c>
      <c r="P18" s="9">
        <v>50</v>
      </c>
    </row>
    <row r="19" spans="1:20" x14ac:dyDescent="0.2">
      <c r="B19" s="5">
        <v>42</v>
      </c>
      <c r="C19" s="6" t="s">
        <v>5</v>
      </c>
      <c r="E19" s="9">
        <f>AVERAGE(E16:E18)</f>
        <v>43.666666666666664</v>
      </c>
      <c r="F19" s="9">
        <v>42</v>
      </c>
      <c r="G19" s="9">
        <f>AVERAGE(G16:G18)</f>
        <v>42</v>
      </c>
      <c r="H19" s="9">
        <v>43</v>
      </c>
    </row>
    <row r="21" spans="1:20" x14ac:dyDescent="0.2">
      <c r="K21" s="7" t="s">
        <v>17</v>
      </c>
      <c r="M21" s="9" t="s">
        <v>9</v>
      </c>
      <c r="O21" s="9" t="s">
        <v>10</v>
      </c>
      <c r="Q21" s="9" t="s">
        <v>18</v>
      </c>
      <c r="S21" s="9" t="s">
        <v>19</v>
      </c>
    </row>
    <row r="22" spans="1:20" x14ac:dyDescent="0.2">
      <c r="A22" s="9">
        <v>4</v>
      </c>
      <c r="B22" s="4" t="s">
        <v>11</v>
      </c>
      <c r="C22" s="9" t="s">
        <v>2</v>
      </c>
      <c r="E22" s="9">
        <v>44</v>
      </c>
      <c r="G22" s="9">
        <v>64</v>
      </c>
      <c r="K22" s="9">
        <v>44</v>
      </c>
      <c r="L22" s="9">
        <v>41</v>
      </c>
      <c r="M22" s="9">
        <v>45</v>
      </c>
      <c r="N22" s="9">
        <v>46.5</v>
      </c>
      <c r="O22" s="9">
        <v>45</v>
      </c>
      <c r="P22" s="9">
        <v>42</v>
      </c>
      <c r="Q22" s="9">
        <v>44</v>
      </c>
      <c r="R22" s="9">
        <v>64</v>
      </c>
      <c r="S22" s="9">
        <v>43</v>
      </c>
      <c r="T22" s="9">
        <v>47</v>
      </c>
    </row>
    <row r="23" spans="1:20" x14ac:dyDescent="0.2">
      <c r="C23" s="9" t="s">
        <v>3</v>
      </c>
      <c r="E23" s="9">
        <v>42</v>
      </c>
      <c r="G23" s="9">
        <v>59</v>
      </c>
      <c r="J23" s="7"/>
      <c r="K23" s="9">
        <v>45.5</v>
      </c>
      <c r="L23" s="9">
        <v>40</v>
      </c>
      <c r="M23" s="9">
        <v>46</v>
      </c>
      <c r="N23" s="9">
        <v>49.5</v>
      </c>
      <c r="O23" s="9">
        <v>42</v>
      </c>
      <c r="P23" s="9">
        <v>43</v>
      </c>
      <c r="Q23" s="9">
        <v>42</v>
      </c>
      <c r="R23" s="9">
        <v>59</v>
      </c>
      <c r="S23" s="9">
        <v>48</v>
      </c>
      <c r="T23" s="9">
        <v>49</v>
      </c>
    </row>
    <row r="24" spans="1:20" x14ac:dyDescent="0.2">
      <c r="B24" s="8"/>
      <c r="C24" s="9" t="s">
        <v>4</v>
      </c>
      <c r="E24" s="9">
        <v>43</v>
      </c>
      <c r="G24" s="9">
        <v>60</v>
      </c>
      <c r="J24" s="7"/>
      <c r="K24" s="9">
        <v>44.9</v>
      </c>
      <c r="L24" s="9">
        <v>42</v>
      </c>
      <c r="M24" s="9">
        <v>44</v>
      </c>
      <c r="N24" s="9">
        <v>48</v>
      </c>
      <c r="O24" s="9">
        <v>44</v>
      </c>
      <c r="P24" s="9">
        <v>41</v>
      </c>
      <c r="Q24" s="9">
        <v>43</v>
      </c>
      <c r="R24" s="9">
        <v>60</v>
      </c>
      <c r="S24" s="9">
        <v>45</v>
      </c>
      <c r="T24" s="9">
        <v>50</v>
      </c>
    </row>
    <row r="25" spans="1:20" x14ac:dyDescent="0.2">
      <c r="B25" s="5">
        <v>43</v>
      </c>
      <c r="C25" s="6" t="s">
        <v>5</v>
      </c>
      <c r="E25" s="9">
        <f>AVERAGE(E22:E24)</f>
        <v>43</v>
      </c>
      <c r="F25" s="9">
        <v>43</v>
      </c>
      <c r="G25" s="9">
        <f>AVERAGE(G22:G24)</f>
        <v>61</v>
      </c>
      <c r="H25" s="9">
        <v>61</v>
      </c>
      <c r="J25" s="7"/>
      <c r="K25" s="9">
        <f t="shared" ref="K25:T25" si="0">AVERAGE(K22:K24)</f>
        <v>44.800000000000004</v>
      </c>
      <c r="L25" s="9">
        <f t="shared" si="0"/>
        <v>41</v>
      </c>
      <c r="M25" s="9">
        <f t="shared" si="0"/>
        <v>45</v>
      </c>
      <c r="N25" s="9">
        <f t="shared" si="0"/>
        <v>48</v>
      </c>
      <c r="O25" s="9">
        <f t="shared" si="0"/>
        <v>43.666666666666664</v>
      </c>
      <c r="P25" s="9">
        <f t="shared" si="0"/>
        <v>42</v>
      </c>
      <c r="Q25" s="9">
        <f t="shared" si="0"/>
        <v>43</v>
      </c>
      <c r="R25" s="9">
        <f t="shared" si="0"/>
        <v>61</v>
      </c>
      <c r="S25" s="9">
        <f t="shared" si="0"/>
        <v>45.333333333333336</v>
      </c>
      <c r="T25" s="9">
        <f t="shared" si="0"/>
        <v>48.666666666666664</v>
      </c>
    </row>
    <row r="26" spans="1:20" x14ac:dyDescent="0.2">
      <c r="J26" s="7" t="s">
        <v>21</v>
      </c>
      <c r="K26" s="9">
        <f t="shared" ref="K26:T26" si="1">STDEV(K22:K24)</f>
        <v>0.75498344352707492</v>
      </c>
      <c r="L26" s="9">
        <f t="shared" si="1"/>
        <v>1</v>
      </c>
      <c r="M26" s="9">
        <f t="shared" si="1"/>
        <v>1</v>
      </c>
      <c r="N26" s="9">
        <f t="shared" si="1"/>
        <v>1.5</v>
      </c>
      <c r="O26" s="9">
        <f t="shared" si="1"/>
        <v>1.5275252316519465</v>
      </c>
      <c r="P26" s="9">
        <f t="shared" si="1"/>
        <v>1</v>
      </c>
      <c r="Q26" s="9">
        <f t="shared" si="1"/>
        <v>1</v>
      </c>
      <c r="R26" s="9">
        <f t="shared" si="1"/>
        <v>2.6457513110645907</v>
      </c>
      <c r="S26" s="9">
        <f t="shared" si="1"/>
        <v>2.5166114784235831</v>
      </c>
      <c r="T26" s="9">
        <f t="shared" si="1"/>
        <v>1.5275252316519465</v>
      </c>
    </row>
    <row r="27" spans="1:20" x14ac:dyDescent="0.2">
      <c r="A27" s="9">
        <v>5</v>
      </c>
      <c r="B27" s="4" t="s">
        <v>12</v>
      </c>
      <c r="C27" s="9" t="s">
        <v>2</v>
      </c>
      <c r="E27" s="9">
        <v>43</v>
      </c>
      <c r="G27" s="9">
        <v>47</v>
      </c>
      <c r="J27" s="7" t="s">
        <v>22</v>
      </c>
      <c r="K27" s="9">
        <f t="shared" ref="K27:T27" si="2">(STDEV(K22:K24))/SQRT(COUNT(K22:K24))</f>
        <v>0.43588989435406733</v>
      </c>
      <c r="L27" s="9">
        <f t="shared" si="2"/>
        <v>0.57735026918962584</v>
      </c>
      <c r="M27" s="9">
        <f t="shared" si="2"/>
        <v>0.57735026918962584</v>
      </c>
      <c r="N27" s="9">
        <f t="shared" si="2"/>
        <v>0.86602540378443871</v>
      </c>
      <c r="O27" s="9">
        <f t="shared" si="2"/>
        <v>0.88191710368819687</v>
      </c>
      <c r="P27" s="9">
        <f t="shared" si="2"/>
        <v>0.57735026918962584</v>
      </c>
      <c r="Q27" s="9">
        <f t="shared" si="2"/>
        <v>0.57735026918962584</v>
      </c>
      <c r="R27" s="9">
        <f t="shared" si="2"/>
        <v>1.5275252316519468</v>
      </c>
      <c r="S27" s="9">
        <f t="shared" si="2"/>
        <v>1.4529663145135578</v>
      </c>
      <c r="T27" s="9">
        <f t="shared" si="2"/>
        <v>0.88191710368819687</v>
      </c>
    </row>
    <row r="28" spans="1:20" x14ac:dyDescent="0.2">
      <c r="C28" s="9" t="s">
        <v>3</v>
      </c>
      <c r="E28" s="9">
        <v>48</v>
      </c>
      <c r="G28" s="9">
        <v>49</v>
      </c>
    </row>
    <row r="29" spans="1:20" x14ac:dyDescent="0.2">
      <c r="C29" s="9" t="s">
        <v>4</v>
      </c>
      <c r="E29" s="9">
        <v>45</v>
      </c>
      <c r="G29" s="9">
        <v>50</v>
      </c>
    </row>
    <row r="30" spans="1:20" x14ac:dyDescent="0.2">
      <c r="B30" s="5">
        <v>47</v>
      </c>
      <c r="C30" s="6" t="s">
        <v>5</v>
      </c>
      <c r="E30" s="9">
        <f>AVERAGE(E27:E29)</f>
        <v>45.333333333333336</v>
      </c>
      <c r="F30" s="9">
        <v>47</v>
      </c>
      <c r="G30" s="9">
        <f>AVERAGE(G27:G29)</f>
        <v>48.666666666666664</v>
      </c>
      <c r="H30" s="9">
        <v>50</v>
      </c>
    </row>
    <row r="32" spans="1:20" x14ac:dyDescent="0.2">
      <c r="B32" s="4"/>
    </row>
    <row r="35" spans="2:3" x14ac:dyDescent="0.2">
      <c r="C35" s="6"/>
    </row>
    <row r="38" spans="2:3" x14ac:dyDescent="0.2">
      <c r="B38" s="4"/>
    </row>
    <row r="41" spans="2:3" x14ac:dyDescent="0.2">
      <c r="C41" s="6"/>
    </row>
    <row r="43" spans="2:3" x14ac:dyDescent="0.2">
      <c r="B43" s="4"/>
    </row>
    <row r="46" spans="2:3" x14ac:dyDescent="0.2">
      <c r="C46" s="6"/>
    </row>
    <row r="48" spans="2:3" x14ac:dyDescent="0.2">
      <c r="B48" s="8"/>
    </row>
    <row r="51" spans="2:6" x14ac:dyDescent="0.2">
      <c r="C51" s="6"/>
    </row>
    <row r="54" spans="2:6" x14ac:dyDescent="0.2">
      <c r="B54" s="4"/>
    </row>
    <row r="57" spans="2:6" x14ac:dyDescent="0.2">
      <c r="C57" s="6"/>
      <c r="F57" s="5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7"/>
  <sheetViews>
    <sheetView topLeftCell="F6" zoomScale="131" zoomScaleNormal="80" workbookViewId="0">
      <selection activeCell="R16" sqref="A1:XFD1048576"/>
    </sheetView>
  </sheetViews>
  <sheetFormatPr baseColWidth="10" defaultColWidth="11" defaultRowHeight="16" x14ac:dyDescent="0.2"/>
  <cols>
    <col min="1" max="16384" width="11" style="9"/>
  </cols>
  <sheetData>
    <row r="1" spans="1:16" x14ac:dyDescent="0.2">
      <c r="B1" s="1" t="s">
        <v>0</v>
      </c>
    </row>
    <row r="3" spans="1:16" x14ac:dyDescent="0.2">
      <c r="A3" s="2"/>
      <c r="B3" s="2" t="s">
        <v>1</v>
      </c>
      <c r="E3" s="9" t="s">
        <v>6</v>
      </c>
      <c r="G3" s="9" t="s">
        <v>7</v>
      </c>
      <c r="J3" s="9" t="s">
        <v>6</v>
      </c>
      <c r="K3" s="9" t="s">
        <v>7</v>
      </c>
      <c r="N3" s="9" t="s">
        <v>6</v>
      </c>
      <c r="P3" s="9" t="s">
        <v>20</v>
      </c>
    </row>
    <row r="4" spans="1:16" x14ac:dyDescent="0.2">
      <c r="M4" s="9">
        <v>1</v>
      </c>
      <c r="N4" s="9">
        <v>7</v>
      </c>
      <c r="O4" s="9">
        <v>1</v>
      </c>
      <c r="P4" s="9">
        <v>7</v>
      </c>
    </row>
    <row r="5" spans="1:16" ht="19" x14ac:dyDescent="0.25">
      <c r="D5" s="3"/>
      <c r="E5" s="3"/>
      <c r="F5" s="3"/>
      <c r="M5" s="9">
        <v>1</v>
      </c>
      <c r="N5" s="9">
        <v>7.5</v>
      </c>
      <c r="O5" s="9">
        <v>1</v>
      </c>
      <c r="P5" s="9">
        <v>7.3</v>
      </c>
    </row>
    <row r="6" spans="1:16" x14ac:dyDescent="0.2">
      <c r="A6" s="4">
        <v>1</v>
      </c>
      <c r="B6" s="4" t="s">
        <v>8</v>
      </c>
      <c r="C6" s="9" t="s">
        <v>2</v>
      </c>
      <c r="E6" s="9">
        <v>7</v>
      </c>
      <c r="G6" s="9">
        <v>7</v>
      </c>
      <c r="I6" s="9" t="s">
        <v>17</v>
      </c>
      <c r="J6" s="9">
        <v>7.3</v>
      </c>
      <c r="K6" s="9">
        <v>7.2</v>
      </c>
      <c r="M6" s="9">
        <v>1</v>
      </c>
      <c r="N6" s="9">
        <v>7.4</v>
      </c>
      <c r="O6" s="9">
        <v>1</v>
      </c>
      <c r="P6" s="9">
        <v>7.3</v>
      </c>
    </row>
    <row r="7" spans="1:16" x14ac:dyDescent="0.2">
      <c r="C7" s="9" t="s">
        <v>3</v>
      </c>
      <c r="E7" s="9">
        <v>7.5</v>
      </c>
      <c r="G7" s="9">
        <v>7.3</v>
      </c>
      <c r="I7" s="9" t="s">
        <v>9</v>
      </c>
      <c r="J7" s="9">
        <v>7.4</v>
      </c>
      <c r="K7" s="9">
        <v>7.3</v>
      </c>
      <c r="M7" s="9">
        <v>2</v>
      </c>
      <c r="N7" s="9">
        <v>7.2</v>
      </c>
      <c r="O7" s="9">
        <v>2</v>
      </c>
      <c r="P7" s="9">
        <v>7</v>
      </c>
    </row>
    <row r="8" spans="1:16" x14ac:dyDescent="0.2">
      <c r="C8" s="9" t="s">
        <v>4</v>
      </c>
      <c r="E8" s="9">
        <v>7.4</v>
      </c>
      <c r="G8" s="9">
        <v>7.3</v>
      </c>
      <c r="I8" s="9" t="s">
        <v>10</v>
      </c>
      <c r="J8" s="9">
        <v>7.3</v>
      </c>
      <c r="K8" s="9">
        <v>7.1</v>
      </c>
      <c r="M8" s="9">
        <v>2</v>
      </c>
      <c r="N8" s="9">
        <v>7.4</v>
      </c>
      <c r="O8" s="9">
        <v>2</v>
      </c>
      <c r="P8" s="9">
        <v>7.4</v>
      </c>
    </row>
    <row r="9" spans="1:16" x14ac:dyDescent="0.2">
      <c r="B9" s="5">
        <v>7.3</v>
      </c>
      <c r="C9" s="6" t="s">
        <v>5</v>
      </c>
      <c r="E9" s="9">
        <f>AVERAGE(E6:E8)</f>
        <v>7.3</v>
      </c>
      <c r="G9" s="9">
        <f>AVERAGE(G6:G8)</f>
        <v>7.2</v>
      </c>
      <c r="H9" s="5">
        <v>7.2</v>
      </c>
      <c r="I9" s="9" t="s">
        <v>18</v>
      </c>
      <c r="J9" s="9">
        <v>7.2</v>
      </c>
      <c r="K9" s="9">
        <v>6.1</v>
      </c>
      <c r="M9" s="9">
        <v>2</v>
      </c>
      <c r="N9" s="9">
        <v>7.5</v>
      </c>
      <c r="O9" s="9">
        <v>2</v>
      </c>
      <c r="P9" s="9">
        <v>7.5</v>
      </c>
    </row>
    <row r="10" spans="1:16" x14ac:dyDescent="0.2">
      <c r="A10" s="4"/>
      <c r="B10" s="4"/>
      <c r="I10" s="9" t="s">
        <v>19</v>
      </c>
      <c r="J10" s="9">
        <v>7.3</v>
      </c>
      <c r="K10" s="9">
        <v>7.2</v>
      </c>
      <c r="M10" s="9">
        <v>3</v>
      </c>
      <c r="N10" s="9">
        <v>7.2</v>
      </c>
      <c r="O10" s="9">
        <v>3</v>
      </c>
      <c r="P10" s="9">
        <v>6.8</v>
      </c>
    </row>
    <row r="11" spans="1:16" x14ac:dyDescent="0.2">
      <c r="A11" s="4">
        <v>2</v>
      </c>
      <c r="B11" s="4" t="s">
        <v>9</v>
      </c>
      <c r="C11" s="9" t="s">
        <v>2</v>
      </c>
      <c r="E11" s="9">
        <v>7.2</v>
      </c>
      <c r="G11" s="9">
        <v>7</v>
      </c>
      <c r="J11" s="9">
        <f>AVERAGE(J6:J10)</f>
        <v>7.3</v>
      </c>
      <c r="K11" s="9">
        <f>AVERAGE(K6:K10)</f>
        <v>6.9800000000000013</v>
      </c>
      <c r="M11" s="9">
        <v>3</v>
      </c>
      <c r="N11" s="9">
        <v>7.4</v>
      </c>
      <c r="O11" s="9">
        <v>3</v>
      </c>
      <c r="P11" s="9">
        <v>7.3</v>
      </c>
    </row>
    <row r="12" spans="1:16" x14ac:dyDescent="0.2">
      <c r="C12" s="9" t="s">
        <v>3</v>
      </c>
      <c r="E12" s="9">
        <v>7.4</v>
      </c>
      <c r="G12" s="9">
        <v>7.4</v>
      </c>
      <c r="M12" s="9">
        <v>3</v>
      </c>
      <c r="N12" s="9">
        <v>7.2</v>
      </c>
      <c r="O12" s="9">
        <v>3</v>
      </c>
      <c r="P12" s="9">
        <v>7.2</v>
      </c>
    </row>
    <row r="13" spans="1:16" x14ac:dyDescent="0.2">
      <c r="C13" s="9" t="s">
        <v>4</v>
      </c>
      <c r="E13" s="9">
        <v>7.5</v>
      </c>
      <c r="G13" s="9">
        <v>7.5</v>
      </c>
      <c r="M13" s="9">
        <v>4</v>
      </c>
      <c r="N13" s="9">
        <v>7.3</v>
      </c>
      <c r="O13" s="9">
        <v>4</v>
      </c>
      <c r="P13" s="9">
        <v>6.3</v>
      </c>
    </row>
    <row r="14" spans="1:16" x14ac:dyDescent="0.2">
      <c r="B14" s="5">
        <v>7.6</v>
      </c>
      <c r="C14" s="6" t="s">
        <v>5</v>
      </c>
      <c r="E14" s="9">
        <f>AVERAGE(E11:E13)</f>
        <v>7.3666666666666671</v>
      </c>
      <c r="F14" s="9">
        <v>7.6</v>
      </c>
      <c r="G14" s="9">
        <f>AVERAGE(G11:G13)</f>
        <v>7.3</v>
      </c>
      <c r="H14" s="5">
        <v>7.5</v>
      </c>
      <c r="M14" s="9">
        <v>4</v>
      </c>
      <c r="N14" s="9">
        <v>6.9</v>
      </c>
      <c r="O14" s="9">
        <v>4</v>
      </c>
      <c r="P14" s="9">
        <v>6</v>
      </c>
    </row>
    <row r="15" spans="1:16" x14ac:dyDescent="0.2">
      <c r="M15" s="9">
        <v>4</v>
      </c>
      <c r="N15" s="9">
        <v>7.4</v>
      </c>
      <c r="O15" s="9">
        <v>4</v>
      </c>
      <c r="P15" s="9">
        <v>6</v>
      </c>
    </row>
    <row r="16" spans="1:16" x14ac:dyDescent="0.2">
      <c r="A16" s="9">
        <v>3</v>
      </c>
      <c r="B16" s="4" t="s">
        <v>10</v>
      </c>
      <c r="C16" s="9" t="s">
        <v>2</v>
      </c>
      <c r="E16" s="9">
        <v>7.2</v>
      </c>
      <c r="G16" s="9">
        <v>6.8</v>
      </c>
      <c r="M16" s="9">
        <v>5</v>
      </c>
      <c r="N16" s="9">
        <v>7</v>
      </c>
      <c r="O16" s="9">
        <v>5</v>
      </c>
      <c r="P16" s="9">
        <v>7</v>
      </c>
    </row>
    <row r="17" spans="1:20" x14ac:dyDescent="0.2">
      <c r="C17" s="9" t="s">
        <v>3</v>
      </c>
      <c r="E17" s="9">
        <v>7.4</v>
      </c>
      <c r="G17" s="9">
        <v>7.3</v>
      </c>
      <c r="M17" s="9">
        <v>5</v>
      </c>
      <c r="N17" s="9">
        <v>7.4</v>
      </c>
      <c r="O17" s="9">
        <v>5</v>
      </c>
      <c r="P17" s="9">
        <v>7.2</v>
      </c>
    </row>
    <row r="18" spans="1:20" x14ac:dyDescent="0.2">
      <c r="C18" s="9" t="s">
        <v>4</v>
      </c>
      <c r="E18" s="9">
        <v>7.2</v>
      </c>
      <c r="G18" s="9">
        <v>7.2</v>
      </c>
      <c r="M18" s="9">
        <v>5</v>
      </c>
      <c r="N18" s="9">
        <v>7.5</v>
      </c>
      <c r="O18" s="9">
        <v>5</v>
      </c>
      <c r="P18" s="9">
        <v>7.4</v>
      </c>
    </row>
    <row r="19" spans="1:20" x14ac:dyDescent="0.2">
      <c r="B19" s="9">
        <v>7.2</v>
      </c>
      <c r="C19" s="6" t="s">
        <v>5</v>
      </c>
      <c r="E19" s="9">
        <f>AVERAGE(E16:E18)</f>
        <v>7.2666666666666666</v>
      </c>
      <c r="F19" s="9">
        <v>7.2</v>
      </c>
      <c r="G19" s="9">
        <f>AVERAGE(G16:G18)</f>
        <v>7.1000000000000005</v>
      </c>
      <c r="H19" s="9">
        <v>7.1</v>
      </c>
    </row>
    <row r="20" spans="1:20" x14ac:dyDescent="0.2">
      <c r="K20" s="7" t="s">
        <v>17</v>
      </c>
      <c r="M20" s="9" t="s">
        <v>9</v>
      </c>
      <c r="O20" s="9" t="s">
        <v>10</v>
      </c>
      <c r="Q20" s="9" t="s">
        <v>18</v>
      </c>
      <c r="S20" s="9" t="s">
        <v>19</v>
      </c>
    </row>
    <row r="21" spans="1:20" x14ac:dyDescent="0.2">
      <c r="K21" s="9">
        <v>7</v>
      </c>
      <c r="L21" s="9">
        <v>7</v>
      </c>
      <c r="M21" s="9">
        <v>7.2</v>
      </c>
      <c r="N21" s="9">
        <v>7</v>
      </c>
      <c r="O21" s="9">
        <v>7.2</v>
      </c>
      <c r="P21" s="9">
        <v>6.8</v>
      </c>
      <c r="Q21" s="9">
        <v>7.3</v>
      </c>
      <c r="R21" s="9">
        <v>6.3</v>
      </c>
      <c r="S21" s="9">
        <v>7</v>
      </c>
      <c r="T21" s="9">
        <v>7</v>
      </c>
    </row>
    <row r="22" spans="1:20" x14ac:dyDescent="0.2">
      <c r="A22" s="9">
        <v>4</v>
      </c>
      <c r="B22" s="4" t="s">
        <v>11</v>
      </c>
      <c r="C22" s="9" t="s">
        <v>2</v>
      </c>
      <c r="E22" s="9">
        <v>7.3</v>
      </c>
      <c r="G22" s="9">
        <v>6.3</v>
      </c>
      <c r="J22" s="7"/>
      <c r="K22" s="9">
        <v>7.5</v>
      </c>
      <c r="L22" s="9">
        <v>7.3</v>
      </c>
      <c r="M22" s="9">
        <v>7.4</v>
      </c>
      <c r="N22" s="9">
        <v>7.4</v>
      </c>
      <c r="O22" s="9">
        <v>7.4</v>
      </c>
      <c r="P22" s="9">
        <v>7.3</v>
      </c>
      <c r="Q22" s="9">
        <v>6.9</v>
      </c>
      <c r="R22" s="9">
        <v>6</v>
      </c>
      <c r="S22" s="9">
        <v>7.4</v>
      </c>
      <c r="T22" s="9">
        <v>7.2</v>
      </c>
    </row>
    <row r="23" spans="1:20" x14ac:dyDescent="0.2">
      <c r="C23" s="9" t="s">
        <v>3</v>
      </c>
      <c r="E23" s="9">
        <v>6.9</v>
      </c>
      <c r="G23" s="9">
        <v>6</v>
      </c>
      <c r="J23" s="7"/>
      <c r="K23" s="9">
        <v>7.4</v>
      </c>
      <c r="L23" s="9">
        <v>7.3</v>
      </c>
      <c r="M23" s="9">
        <v>7.5</v>
      </c>
      <c r="N23" s="9">
        <v>7.5</v>
      </c>
      <c r="O23" s="9">
        <v>7.2</v>
      </c>
      <c r="P23" s="9">
        <v>7.2</v>
      </c>
      <c r="Q23" s="9">
        <v>7.4</v>
      </c>
      <c r="R23" s="9">
        <v>6</v>
      </c>
      <c r="S23" s="9">
        <v>7.5</v>
      </c>
      <c r="T23" s="9">
        <v>7.4</v>
      </c>
    </row>
    <row r="24" spans="1:20" x14ac:dyDescent="0.2">
      <c r="B24" s="8"/>
      <c r="C24" s="9" t="s">
        <v>4</v>
      </c>
      <c r="E24" s="9">
        <v>7.4</v>
      </c>
      <c r="G24" s="9">
        <v>6</v>
      </c>
      <c r="J24" s="7"/>
      <c r="K24" s="9">
        <f t="shared" ref="K24:T24" si="0">AVERAGE(K21:K23)</f>
        <v>7.3</v>
      </c>
      <c r="L24" s="9">
        <f t="shared" si="0"/>
        <v>7.2</v>
      </c>
      <c r="M24" s="9">
        <f t="shared" si="0"/>
        <v>7.3666666666666671</v>
      </c>
      <c r="N24" s="9">
        <f t="shared" si="0"/>
        <v>7.3</v>
      </c>
      <c r="O24" s="9">
        <f t="shared" si="0"/>
        <v>7.2666666666666666</v>
      </c>
      <c r="P24" s="9">
        <f t="shared" si="0"/>
        <v>7.1000000000000005</v>
      </c>
      <c r="Q24" s="9">
        <f t="shared" si="0"/>
        <v>7.2</v>
      </c>
      <c r="R24" s="9">
        <f t="shared" si="0"/>
        <v>6.1000000000000005</v>
      </c>
      <c r="S24" s="9">
        <f t="shared" si="0"/>
        <v>7.3</v>
      </c>
      <c r="T24" s="9">
        <f t="shared" si="0"/>
        <v>7.2</v>
      </c>
    </row>
    <row r="25" spans="1:20" x14ac:dyDescent="0.2">
      <c r="B25" s="9">
        <v>7.2</v>
      </c>
      <c r="C25" s="6" t="s">
        <v>5</v>
      </c>
      <c r="E25" s="9">
        <f>AVERAGE(E22:E24)</f>
        <v>7.2</v>
      </c>
      <c r="G25" s="9">
        <f>AVERAGE(G22:G24)</f>
        <v>6.1000000000000005</v>
      </c>
      <c r="H25" s="5">
        <v>6.1</v>
      </c>
      <c r="J25" s="7" t="s">
        <v>21</v>
      </c>
      <c r="K25" s="9">
        <f t="shared" ref="K25:T25" si="1">STDEV(K21:K23)</f>
        <v>0.26457513110645914</v>
      </c>
      <c r="L25" s="9">
        <f t="shared" si="1"/>
        <v>0.17320508075688762</v>
      </c>
      <c r="M25" s="9">
        <f t="shared" si="1"/>
        <v>0.15275252316519461</v>
      </c>
      <c r="N25" s="9">
        <f t="shared" si="1"/>
        <v>0.26457513110645914</v>
      </c>
      <c r="O25" s="9">
        <f t="shared" si="1"/>
        <v>0.11547005383792526</v>
      </c>
      <c r="P25" s="9">
        <f t="shared" si="1"/>
        <v>0.26457513110645914</v>
      </c>
      <c r="Q25" s="9">
        <f t="shared" si="1"/>
        <v>0.26457513110645897</v>
      </c>
      <c r="R25" s="9">
        <f t="shared" si="1"/>
        <v>0.17320508075688762</v>
      </c>
      <c r="S25" s="9">
        <f t="shared" si="1"/>
        <v>0.26457513110645914</v>
      </c>
      <c r="T25" s="9">
        <f t="shared" si="1"/>
        <v>0.20000000000000018</v>
      </c>
    </row>
    <row r="26" spans="1:20" x14ac:dyDescent="0.2">
      <c r="J26" s="7" t="s">
        <v>22</v>
      </c>
      <c r="K26" s="9">
        <f t="shared" ref="K26:T26" si="2">(STDEV(K21:K23))/SQRT(COUNT(K21:K23))</f>
        <v>0.15275252316519472</v>
      </c>
      <c r="L26" s="9">
        <f t="shared" si="2"/>
        <v>9.9999999999999936E-2</v>
      </c>
      <c r="M26" s="9">
        <f t="shared" si="2"/>
        <v>8.8191710368819662E-2</v>
      </c>
      <c r="N26" s="9">
        <f t="shared" si="2"/>
        <v>0.15275252316519472</v>
      </c>
      <c r="O26" s="9">
        <f t="shared" si="2"/>
        <v>6.6666666666666735E-2</v>
      </c>
      <c r="P26" s="9">
        <f t="shared" si="2"/>
        <v>0.15275252316519472</v>
      </c>
      <c r="Q26" s="9">
        <f t="shared" si="2"/>
        <v>0.15275252316519464</v>
      </c>
      <c r="R26" s="9">
        <f t="shared" si="2"/>
        <v>9.9999999999999936E-2</v>
      </c>
      <c r="S26" s="9">
        <f t="shared" si="2"/>
        <v>0.15275252316519472</v>
      </c>
      <c r="T26" s="9">
        <f t="shared" si="2"/>
        <v>0.11547005383792526</v>
      </c>
    </row>
    <row r="27" spans="1:20" x14ac:dyDescent="0.2">
      <c r="A27" s="9">
        <v>5</v>
      </c>
      <c r="B27" s="4" t="s">
        <v>12</v>
      </c>
      <c r="C27" s="9" t="s">
        <v>2</v>
      </c>
      <c r="E27" s="9">
        <v>7</v>
      </c>
      <c r="G27" s="9">
        <v>7</v>
      </c>
      <c r="J27" s="7"/>
    </row>
    <row r="28" spans="1:20" x14ac:dyDescent="0.2">
      <c r="C28" s="9" t="s">
        <v>3</v>
      </c>
      <c r="E28" s="9">
        <v>7.4</v>
      </c>
      <c r="G28" s="9">
        <v>7.2</v>
      </c>
    </row>
    <row r="29" spans="1:20" x14ac:dyDescent="0.2">
      <c r="C29" s="9" t="s">
        <v>4</v>
      </c>
      <c r="E29" s="9">
        <v>7.5</v>
      </c>
      <c r="G29" s="9">
        <v>7.4</v>
      </c>
    </row>
    <row r="30" spans="1:20" x14ac:dyDescent="0.2">
      <c r="B30" s="5">
        <v>7.3</v>
      </c>
      <c r="C30" s="6" t="s">
        <v>5</v>
      </c>
      <c r="E30" s="9">
        <f>AVERAGE(E27:E29)</f>
        <v>7.3</v>
      </c>
      <c r="G30" s="9">
        <f>AVERAGE(G27:G29)</f>
        <v>7.2</v>
      </c>
      <c r="H30" s="5">
        <v>7.2</v>
      </c>
    </row>
    <row r="32" spans="1:20" x14ac:dyDescent="0.2">
      <c r="B32" s="4"/>
    </row>
    <row r="35" spans="2:6" x14ac:dyDescent="0.2">
      <c r="C35" s="6"/>
      <c r="D35" s="5"/>
      <c r="F35" s="5"/>
    </row>
    <row r="38" spans="2:6" x14ac:dyDescent="0.2">
      <c r="B38" s="4"/>
    </row>
    <row r="41" spans="2:6" x14ac:dyDescent="0.2">
      <c r="C41" s="6"/>
      <c r="D41" s="5"/>
      <c r="F41" s="5"/>
    </row>
    <row r="43" spans="2:6" x14ac:dyDescent="0.2">
      <c r="B43" s="4"/>
    </row>
    <row r="46" spans="2:6" x14ac:dyDescent="0.2">
      <c r="C46" s="6"/>
      <c r="D46" s="5"/>
      <c r="F46" s="5"/>
    </row>
    <row r="48" spans="2:6" x14ac:dyDescent="0.2">
      <c r="B48" s="8"/>
    </row>
    <row r="51" spans="2:6" x14ac:dyDescent="0.2">
      <c r="C51" s="6"/>
      <c r="D51" s="5"/>
      <c r="F51" s="5"/>
    </row>
    <row r="54" spans="2:6" x14ac:dyDescent="0.2">
      <c r="B54" s="4"/>
    </row>
    <row r="57" spans="2:6" x14ac:dyDescent="0.2">
      <c r="C57" s="6"/>
      <c r="F57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7"/>
  <sheetViews>
    <sheetView topLeftCell="E11" zoomScale="131" zoomScaleNormal="70" workbookViewId="0">
      <selection activeCell="I17" sqref="A1:XFD1048576"/>
    </sheetView>
  </sheetViews>
  <sheetFormatPr baseColWidth="10" defaultColWidth="11" defaultRowHeight="16" x14ac:dyDescent="0.2"/>
  <cols>
    <col min="1" max="16384" width="11" style="9"/>
  </cols>
  <sheetData>
    <row r="1" spans="1:16" x14ac:dyDescent="0.2">
      <c r="B1" s="1" t="s">
        <v>0</v>
      </c>
    </row>
    <row r="3" spans="1:16" x14ac:dyDescent="0.2">
      <c r="A3" s="2"/>
      <c r="B3" s="2" t="s">
        <v>1</v>
      </c>
      <c r="E3" s="9" t="s">
        <v>6</v>
      </c>
      <c r="G3" s="9" t="s">
        <v>7</v>
      </c>
    </row>
    <row r="5" spans="1:16" ht="19" x14ac:dyDescent="0.25">
      <c r="D5" s="3"/>
      <c r="E5" s="3"/>
      <c r="F5" s="3"/>
      <c r="J5" s="9" t="s">
        <v>6</v>
      </c>
      <c r="K5" s="9" t="s">
        <v>7</v>
      </c>
      <c r="N5" s="9" t="s">
        <v>6</v>
      </c>
      <c r="P5" s="9" t="s">
        <v>20</v>
      </c>
    </row>
    <row r="6" spans="1:16" x14ac:dyDescent="0.2">
      <c r="A6" s="4">
        <v>1</v>
      </c>
      <c r="B6" s="4" t="s">
        <v>8</v>
      </c>
      <c r="C6" s="9" t="s">
        <v>2</v>
      </c>
      <c r="E6" s="9">
        <v>0.81</v>
      </c>
      <c r="G6" s="9">
        <v>0.7</v>
      </c>
      <c r="M6" s="9">
        <v>1</v>
      </c>
      <c r="N6" s="9">
        <v>0.81</v>
      </c>
      <c r="O6" s="9">
        <v>1</v>
      </c>
      <c r="P6" s="9">
        <v>0.7</v>
      </c>
    </row>
    <row r="7" spans="1:16" x14ac:dyDescent="0.2">
      <c r="C7" s="9" t="s">
        <v>3</v>
      </c>
      <c r="E7" s="9">
        <v>0.77</v>
      </c>
      <c r="G7" s="9">
        <v>0.76</v>
      </c>
      <c r="M7" s="9">
        <v>1</v>
      </c>
      <c r="N7" s="9">
        <v>0.77</v>
      </c>
      <c r="O7" s="9">
        <v>1</v>
      </c>
      <c r="P7" s="9">
        <v>0.76</v>
      </c>
    </row>
    <row r="8" spans="1:16" x14ac:dyDescent="0.2">
      <c r="C8" s="9" t="s">
        <v>4</v>
      </c>
      <c r="E8" s="9">
        <v>0.76</v>
      </c>
      <c r="G8" s="9">
        <v>0.7</v>
      </c>
      <c r="I8" s="9" t="s">
        <v>17</v>
      </c>
      <c r="J8" s="9">
        <v>0.78</v>
      </c>
      <c r="K8" s="9">
        <v>0.72</v>
      </c>
      <c r="M8" s="9">
        <v>1</v>
      </c>
      <c r="N8" s="9">
        <v>0.76</v>
      </c>
      <c r="O8" s="9">
        <v>1</v>
      </c>
      <c r="P8" s="9">
        <v>0.7</v>
      </c>
    </row>
    <row r="9" spans="1:16" x14ac:dyDescent="0.2">
      <c r="B9" s="5">
        <v>0.78</v>
      </c>
      <c r="C9" s="6" t="s">
        <v>5</v>
      </c>
      <c r="E9" s="9">
        <f>AVERAGE(E6:E8)</f>
        <v>0.77999999999999992</v>
      </c>
      <c r="G9" s="9">
        <f>AVERAGE(G6:G8)</f>
        <v>0.72000000000000008</v>
      </c>
      <c r="H9" s="5">
        <v>0.72</v>
      </c>
      <c r="I9" s="9" t="s">
        <v>9</v>
      </c>
      <c r="J9" s="9">
        <v>0.8</v>
      </c>
      <c r="K9" s="9">
        <v>0.82</v>
      </c>
      <c r="M9" s="9">
        <v>2</v>
      </c>
      <c r="N9" s="9">
        <v>0.81</v>
      </c>
      <c r="O9" s="9">
        <v>2</v>
      </c>
      <c r="P9" s="9">
        <v>0.82</v>
      </c>
    </row>
    <row r="10" spans="1:16" x14ac:dyDescent="0.2">
      <c r="A10" s="4"/>
      <c r="B10" s="4"/>
      <c r="I10" s="9" t="s">
        <v>10</v>
      </c>
      <c r="J10" s="9">
        <v>0.8</v>
      </c>
      <c r="K10" s="9">
        <v>0.81</v>
      </c>
      <c r="M10" s="9">
        <v>2</v>
      </c>
      <c r="N10" s="9">
        <v>0.82</v>
      </c>
      <c r="O10" s="9">
        <v>2</v>
      </c>
      <c r="P10" s="9">
        <v>0.84</v>
      </c>
    </row>
    <row r="11" spans="1:16" x14ac:dyDescent="0.2">
      <c r="A11" s="4">
        <v>2</v>
      </c>
      <c r="B11" s="4" t="s">
        <v>9</v>
      </c>
      <c r="C11" s="9" t="s">
        <v>2</v>
      </c>
      <c r="E11" s="9">
        <v>0.81</v>
      </c>
      <c r="G11" s="9">
        <v>0.82</v>
      </c>
      <c r="I11" s="9" t="s">
        <v>18</v>
      </c>
      <c r="J11" s="9">
        <v>0.8</v>
      </c>
      <c r="K11" s="9">
        <v>1.3</v>
      </c>
      <c r="M11" s="9">
        <v>2</v>
      </c>
      <c r="N11" s="9">
        <v>0.77</v>
      </c>
      <c r="O11" s="9">
        <v>2</v>
      </c>
      <c r="P11" s="9">
        <v>0.8</v>
      </c>
    </row>
    <row r="12" spans="1:16" x14ac:dyDescent="0.2">
      <c r="C12" s="9" t="s">
        <v>3</v>
      </c>
      <c r="E12" s="9">
        <v>0.82</v>
      </c>
      <c r="G12" s="9">
        <v>0.84</v>
      </c>
      <c r="I12" s="9" t="s">
        <v>19</v>
      </c>
      <c r="J12" s="9">
        <v>0.79</v>
      </c>
      <c r="K12" s="9">
        <v>0.9</v>
      </c>
      <c r="M12" s="9">
        <v>3</v>
      </c>
      <c r="N12" s="9">
        <v>0.82</v>
      </c>
      <c r="O12" s="9">
        <v>3</v>
      </c>
      <c r="P12" s="9">
        <v>0.83</v>
      </c>
    </row>
    <row r="13" spans="1:16" x14ac:dyDescent="0.2">
      <c r="C13" s="9" t="s">
        <v>4</v>
      </c>
      <c r="E13" s="9">
        <v>0.77</v>
      </c>
      <c r="G13" s="9">
        <v>0.8</v>
      </c>
      <c r="M13" s="9">
        <v>3</v>
      </c>
      <c r="N13" s="9">
        <v>0.8</v>
      </c>
      <c r="O13" s="9">
        <v>3</v>
      </c>
      <c r="P13" s="9">
        <v>0.81</v>
      </c>
    </row>
    <row r="14" spans="1:16" x14ac:dyDescent="0.2">
      <c r="B14" s="5">
        <v>0.8</v>
      </c>
      <c r="C14" s="6" t="s">
        <v>5</v>
      </c>
      <c r="E14" s="9">
        <f>AVERAGE(E11:E13)</f>
        <v>0.79999999999999993</v>
      </c>
      <c r="G14" s="9">
        <f>AVERAGE(G11:G13)</f>
        <v>0.82</v>
      </c>
      <c r="H14" s="5">
        <v>0.82</v>
      </c>
      <c r="M14" s="9">
        <v>3</v>
      </c>
      <c r="N14" s="9">
        <v>0.78</v>
      </c>
      <c r="O14" s="9">
        <v>3</v>
      </c>
      <c r="P14" s="9">
        <v>0.79</v>
      </c>
    </row>
    <row r="15" spans="1:16" x14ac:dyDescent="0.2">
      <c r="M15" s="9">
        <v>4</v>
      </c>
      <c r="N15" s="9">
        <v>0.79</v>
      </c>
      <c r="O15" s="9">
        <v>4</v>
      </c>
      <c r="P15" s="9">
        <v>1.28</v>
      </c>
    </row>
    <row r="16" spans="1:16" x14ac:dyDescent="0.2">
      <c r="A16" s="9">
        <v>3</v>
      </c>
      <c r="B16" s="4" t="s">
        <v>10</v>
      </c>
      <c r="C16" s="9" t="s">
        <v>2</v>
      </c>
      <c r="E16" s="9">
        <v>0.82</v>
      </c>
      <c r="G16" s="9">
        <v>0.83</v>
      </c>
      <c r="M16" s="9">
        <v>4</v>
      </c>
      <c r="N16" s="9">
        <v>0.78</v>
      </c>
      <c r="O16" s="9">
        <v>4</v>
      </c>
      <c r="P16" s="9">
        <v>1.3</v>
      </c>
    </row>
    <row r="17" spans="1:20" x14ac:dyDescent="0.2">
      <c r="C17" s="9" t="s">
        <v>3</v>
      </c>
      <c r="E17" s="9">
        <v>0.8</v>
      </c>
      <c r="G17" s="9">
        <v>0.81</v>
      </c>
      <c r="M17" s="9">
        <v>4</v>
      </c>
      <c r="N17" s="9">
        <v>0.83</v>
      </c>
      <c r="O17" s="9">
        <v>4</v>
      </c>
      <c r="P17" s="9">
        <v>1.34</v>
      </c>
    </row>
    <row r="18" spans="1:20" x14ac:dyDescent="0.2">
      <c r="C18" s="9" t="s">
        <v>4</v>
      </c>
      <c r="E18" s="9">
        <v>0.78</v>
      </c>
      <c r="G18" s="9">
        <v>0.79</v>
      </c>
      <c r="M18" s="9">
        <v>5</v>
      </c>
      <c r="N18" s="9">
        <v>0.78</v>
      </c>
      <c r="O18" s="9">
        <v>5</v>
      </c>
      <c r="P18" s="9">
        <v>0.89</v>
      </c>
    </row>
    <row r="19" spans="1:20" x14ac:dyDescent="0.2">
      <c r="B19" s="5">
        <v>0.8</v>
      </c>
      <c r="C19" s="6" t="s">
        <v>5</v>
      </c>
      <c r="E19" s="9">
        <f>AVERAGE(E16:E18)</f>
        <v>0.80000000000000016</v>
      </c>
      <c r="G19" s="9">
        <f>AVERAGE(G16:G18)</f>
        <v>0.81</v>
      </c>
      <c r="H19" s="5">
        <v>0.81</v>
      </c>
      <c r="M19" s="9">
        <v>5</v>
      </c>
      <c r="N19" s="9">
        <v>0.78</v>
      </c>
      <c r="O19" s="9">
        <v>5</v>
      </c>
      <c r="P19" s="9">
        <v>0.86</v>
      </c>
    </row>
    <row r="20" spans="1:20" x14ac:dyDescent="0.2">
      <c r="M20" s="9">
        <v>5</v>
      </c>
      <c r="N20" s="9">
        <v>0.81</v>
      </c>
      <c r="O20" s="9">
        <v>5</v>
      </c>
      <c r="P20" s="9">
        <v>0.95</v>
      </c>
    </row>
    <row r="22" spans="1:20" x14ac:dyDescent="0.2">
      <c r="A22" s="9">
        <v>4</v>
      </c>
      <c r="B22" s="4" t="s">
        <v>11</v>
      </c>
      <c r="C22" s="9" t="s">
        <v>2</v>
      </c>
      <c r="E22" s="9">
        <v>0.79</v>
      </c>
      <c r="G22" s="9">
        <v>1.28</v>
      </c>
      <c r="K22" s="7" t="s">
        <v>17</v>
      </c>
      <c r="M22" s="9" t="s">
        <v>9</v>
      </c>
      <c r="O22" s="9" t="s">
        <v>10</v>
      </c>
      <c r="Q22" s="9" t="s">
        <v>18</v>
      </c>
      <c r="S22" s="9" t="s">
        <v>19</v>
      </c>
    </row>
    <row r="23" spans="1:20" x14ac:dyDescent="0.2">
      <c r="C23" s="9" t="s">
        <v>3</v>
      </c>
      <c r="E23" s="9">
        <v>0.78</v>
      </c>
      <c r="G23" s="9">
        <v>1.3</v>
      </c>
      <c r="K23" s="9">
        <v>0.81</v>
      </c>
      <c r="L23" s="9">
        <v>0.7</v>
      </c>
      <c r="M23" s="9">
        <v>0.81</v>
      </c>
      <c r="N23" s="9">
        <v>0.82</v>
      </c>
      <c r="O23" s="9">
        <v>0.82</v>
      </c>
      <c r="P23" s="9">
        <v>0.83</v>
      </c>
      <c r="Q23" s="9">
        <v>0.79</v>
      </c>
      <c r="R23" s="9">
        <v>1.28</v>
      </c>
      <c r="S23" s="9">
        <v>0.78</v>
      </c>
      <c r="T23" s="9">
        <v>0.89</v>
      </c>
    </row>
    <row r="24" spans="1:20" x14ac:dyDescent="0.2">
      <c r="B24" s="8"/>
      <c r="C24" s="9" t="s">
        <v>4</v>
      </c>
      <c r="E24" s="9">
        <v>0.83</v>
      </c>
      <c r="G24" s="9">
        <v>1.34</v>
      </c>
      <c r="J24" s="7"/>
      <c r="K24" s="9">
        <v>0.77</v>
      </c>
      <c r="L24" s="9">
        <v>0.76</v>
      </c>
      <c r="M24" s="9">
        <v>0.82</v>
      </c>
      <c r="N24" s="9">
        <v>0.84</v>
      </c>
      <c r="O24" s="9">
        <v>0.8</v>
      </c>
      <c r="P24" s="9">
        <v>0.81</v>
      </c>
      <c r="Q24" s="9">
        <v>0.78</v>
      </c>
      <c r="R24" s="9">
        <v>1.3</v>
      </c>
      <c r="S24" s="9">
        <v>0.78</v>
      </c>
      <c r="T24" s="9">
        <v>0.86</v>
      </c>
    </row>
    <row r="25" spans="1:20" x14ac:dyDescent="0.2">
      <c r="B25" s="5">
        <v>0.8</v>
      </c>
      <c r="C25" s="6" t="s">
        <v>5</v>
      </c>
      <c r="E25" s="9">
        <f>AVERAGE(E22:E24)</f>
        <v>0.79999999999999993</v>
      </c>
      <c r="G25" s="9">
        <f>AVERAGE(G22:G24)</f>
        <v>1.3066666666666666</v>
      </c>
      <c r="H25" s="5">
        <v>1.3</v>
      </c>
      <c r="J25" s="7"/>
      <c r="K25" s="9">
        <v>0.76</v>
      </c>
      <c r="L25" s="9">
        <v>0.7</v>
      </c>
      <c r="M25" s="9">
        <v>0.77</v>
      </c>
      <c r="N25" s="9">
        <v>0.8</v>
      </c>
      <c r="O25" s="9">
        <v>0.78</v>
      </c>
      <c r="P25" s="9">
        <v>0.79</v>
      </c>
      <c r="Q25" s="9">
        <v>0.83</v>
      </c>
      <c r="R25" s="9">
        <v>1.34</v>
      </c>
      <c r="S25" s="9">
        <v>0.81</v>
      </c>
      <c r="T25" s="9">
        <v>0.95</v>
      </c>
    </row>
    <row r="26" spans="1:20" x14ac:dyDescent="0.2">
      <c r="J26" s="7"/>
      <c r="K26" s="9">
        <f t="shared" ref="K26:T26" si="0">AVERAGE(K23:K25)</f>
        <v>0.77999999999999992</v>
      </c>
      <c r="L26" s="9">
        <f t="shared" si="0"/>
        <v>0.72000000000000008</v>
      </c>
      <c r="M26" s="9">
        <f t="shared" si="0"/>
        <v>0.79999999999999993</v>
      </c>
      <c r="N26" s="9">
        <f t="shared" si="0"/>
        <v>0.82</v>
      </c>
      <c r="O26" s="9">
        <f t="shared" si="0"/>
        <v>0.80000000000000016</v>
      </c>
      <c r="P26" s="9">
        <f t="shared" si="0"/>
        <v>0.81</v>
      </c>
      <c r="Q26" s="9">
        <f t="shared" si="0"/>
        <v>0.79999999999999993</v>
      </c>
      <c r="R26" s="9">
        <f t="shared" si="0"/>
        <v>1.3066666666666666</v>
      </c>
      <c r="S26" s="9">
        <f t="shared" si="0"/>
        <v>0.79</v>
      </c>
      <c r="T26" s="9">
        <f t="shared" si="0"/>
        <v>0.9</v>
      </c>
    </row>
    <row r="27" spans="1:20" x14ac:dyDescent="0.2">
      <c r="A27" s="9">
        <v>5</v>
      </c>
      <c r="B27" s="4" t="s">
        <v>12</v>
      </c>
      <c r="C27" s="9" t="s">
        <v>2</v>
      </c>
      <c r="E27" s="9">
        <v>0.78</v>
      </c>
      <c r="G27" s="9">
        <v>0.89</v>
      </c>
      <c r="J27" s="7" t="s">
        <v>21</v>
      </c>
      <c r="K27" s="9">
        <f t="shared" ref="K27:T27" si="1">STDEV(K23:K25)</f>
        <v>2.6457513110645928E-2</v>
      </c>
      <c r="L27" s="9">
        <f t="shared" si="1"/>
        <v>3.4641016151377581E-2</v>
      </c>
      <c r="M27" s="9">
        <f t="shared" si="1"/>
        <v>2.6457513110645887E-2</v>
      </c>
      <c r="N27" s="9">
        <f t="shared" si="1"/>
        <v>1.9999999999999962E-2</v>
      </c>
      <c r="O27" s="9">
        <f t="shared" si="1"/>
        <v>1.9999999999999962E-2</v>
      </c>
      <c r="P27" s="9">
        <f t="shared" si="1"/>
        <v>1.9999999999999962E-2</v>
      </c>
      <c r="Q27" s="9">
        <f t="shared" si="1"/>
        <v>2.6457513110645866E-2</v>
      </c>
      <c r="R27" s="9">
        <f t="shared" si="1"/>
        <v>3.0550504633038961E-2</v>
      </c>
      <c r="S27" s="9">
        <f t="shared" si="1"/>
        <v>1.732050807568879E-2</v>
      </c>
      <c r="T27" s="9">
        <f t="shared" si="1"/>
        <v>4.5825756949558386E-2</v>
      </c>
    </row>
    <row r="28" spans="1:20" x14ac:dyDescent="0.2">
      <c r="C28" s="9" t="s">
        <v>3</v>
      </c>
      <c r="E28" s="9">
        <v>0.78</v>
      </c>
      <c r="G28" s="9">
        <v>0.86</v>
      </c>
      <c r="J28" s="7" t="s">
        <v>22</v>
      </c>
      <c r="K28" s="9">
        <f t="shared" ref="K28:T28" si="2">(STDEV(K23:K25))/SQRT(COUNT(K23:K25))</f>
        <v>1.527525231651948E-2</v>
      </c>
      <c r="L28" s="9">
        <f t="shared" si="2"/>
        <v>2.0000000000000021E-2</v>
      </c>
      <c r="M28" s="9">
        <f t="shared" si="2"/>
        <v>1.5275252316519456E-2</v>
      </c>
      <c r="N28" s="9">
        <f t="shared" si="2"/>
        <v>1.1547005383792493E-2</v>
      </c>
      <c r="O28" s="9">
        <f t="shared" si="2"/>
        <v>1.1547005383792493E-2</v>
      </c>
      <c r="P28" s="9">
        <f t="shared" si="2"/>
        <v>1.1547005383792493E-2</v>
      </c>
      <c r="Q28" s="9">
        <f t="shared" si="2"/>
        <v>1.5275252316519444E-2</v>
      </c>
      <c r="R28" s="9">
        <f t="shared" si="2"/>
        <v>1.7638342073763955E-2</v>
      </c>
      <c r="S28" s="9">
        <f t="shared" si="2"/>
        <v>1.0000000000000011E-2</v>
      </c>
      <c r="T28" s="9">
        <f t="shared" si="2"/>
        <v>2.6457513110645901E-2</v>
      </c>
    </row>
    <row r="29" spans="1:20" x14ac:dyDescent="0.2">
      <c r="C29" s="9" t="s">
        <v>4</v>
      </c>
      <c r="E29" s="9">
        <v>0.81</v>
      </c>
      <c r="G29" s="9">
        <v>0.95</v>
      </c>
    </row>
    <row r="30" spans="1:20" x14ac:dyDescent="0.2">
      <c r="B30" s="5">
        <v>0.79</v>
      </c>
      <c r="C30" s="6" t="s">
        <v>5</v>
      </c>
      <c r="E30" s="9">
        <f>AVERAGE(E27:E29)</f>
        <v>0.79</v>
      </c>
      <c r="G30" s="9">
        <f>AVERAGE(G27:G29)</f>
        <v>0.9</v>
      </c>
      <c r="H30" s="5">
        <v>0.9</v>
      </c>
    </row>
    <row r="32" spans="1:20" x14ac:dyDescent="0.2">
      <c r="B32" s="4"/>
    </row>
    <row r="35" spans="2:6" x14ac:dyDescent="0.2">
      <c r="C35" s="6"/>
      <c r="D35" s="5"/>
      <c r="F35" s="5"/>
    </row>
    <row r="38" spans="2:6" x14ac:dyDescent="0.2">
      <c r="B38" s="4"/>
    </row>
    <row r="41" spans="2:6" x14ac:dyDescent="0.2">
      <c r="C41" s="6"/>
      <c r="D41" s="5"/>
      <c r="F41" s="5"/>
    </row>
    <row r="43" spans="2:6" x14ac:dyDescent="0.2">
      <c r="B43" s="4"/>
    </row>
    <row r="46" spans="2:6" x14ac:dyDescent="0.2">
      <c r="C46" s="6"/>
      <c r="D46" s="5"/>
      <c r="F46" s="5"/>
    </row>
    <row r="48" spans="2:6" x14ac:dyDescent="0.2">
      <c r="B48" s="8"/>
    </row>
    <row r="51" spans="2:6" x14ac:dyDescent="0.2">
      <c r="C51" s="6"/>
      <c r="D51" s="5"/>
      <c r="F51" s="5"/>
    </row>
    <row r="54" spans="2:6" x14ac:dyDescent="0.2">
      <c r="B54" s="4"/>
    </row>
    <row r="57" spans="2:6" x14ac:dyDescent="0.2">
      <c r="C57" s="6"/>
      <c r="D57" s="5"/>
      <c r="F57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7"/>
  <sheetViews>
    <sheetView topLeftCell="D1" zoomScaleNormal="70" workbookViewId="0">
      <selection activeCell="T11" sqref="A1:XFD1048576"/>
    </sheetView>
  </sheetViews>
  <sheetFormatPr baseColWidth="10" defaultColWidth="11" defaultRowHeight="16" x14ac:dyDescent="0.2"/>
  <cols>
    <col min="1" max="16384" width="11" style="9"/>
  </cols>
  <sheetData>
    <row r="1" spans="1:17" x14ac:dyDescent="0.2">
      <c r="B1" s="1" t="s">
        <v>16</v>
      </c>
      <c r="H1" s="6" t="s">
        <v>13</v>
      </c>
    </row>
    <row r="3" spans="1:17" x14ac:dyDescent="0.2">
      <c r="A3" s="2"/>
      <c r="B3" s="2" t="s">
        <v>1</v>
      </c>
      <c r="E3" s="9" t="s">
        <v>6</v>
      </c>
      <c r="G3" s="9" t="s">
        <v>7</v>
      </c>
      <c r="J3" s="9" t="s">
        <v>6</v>
      </c>
      <c r="K3" s="9" t="s">
        <v>7</v>
      </c>
      <c r="O3" s="9" t="s">
        <v>6</v>
      </c>
      <c r="Q3" s="9" t="s">
        <v>20</v>
      </c>
    </row>
    <row r="4" spans="1:17" x14ac:dyDescent="0.2">
      <c r="N4" s="9">
        <v>1</v>
      </c>
      <c r="O4" s="9">
        <v>0.89</v>
      </c>
      <c r="P4" s="9">
        <v>1</v>
      </c>
      <c r="Q4" s="9">
        <v>0.6</v>
      </c>
    </row>
    <row r="5" spans="1:17" ht="19" x14ac:dyDescent="0.25">
      <c r="D5" s="3"/>
      <c r="E5" s="3"/>
      <c r="F5" s="3"/>
      <c r="N5" s="9">
        <v>1</v>
      </c>
      <c r="O5" s="9">
        <v>0.83</v>
      </c>
      <c r="P5" s="9">
        <v>1</v>
      </c>
      <c r="Q5" s="9">
        <v>0.57999999999999996</v>
      </c>
    </row>
    <row r="6" spans="1:17" x14ac:dyDescent="0.2">
      <c r="A6" s="4">
        <v>1</v>
      </c>
      <c r="B6" s="4" t="s">
        <v>8</v>
      </c>
      <c r="C6" s="9" t="s">
        <v>2</v>
      </c>
      <c r="E6" s="9">
        <v>0.89</v>
      </c>
      <c r="G6" s="9">
        <v>0.6</v>
      </c>
      <c r="I6" s="9" t="s">
        <v>17</v>
      </c>
      <c r="J6" s="9">
        <v>0.85</v>
      </c>
      <c r="K6" s="9">
        <v>0.59</v>
      </c>
      <c r="N6" s="9">
        <v>1</v>
      </c>
      <c r="O6" s="9">
        <v>0.83</v>
      </c>
      <c r="P6" s="9">
        <v>1</v>
      </c>
      <c r="Q6" s="9">
        <v>0.59</v>
      </c>
    </row>
    <row r="7" spans="1:17" x14ac:dyDescent="0.2">
      <c r="C7" s="9" t="s">
        <v>3</v>
      </c>
      <c r="E7" s="9">
        <v>0.83</v>
      </c>
      <c r="G7" s="9">
        <v>0.57999999999999996</v>
      </c>
      <c r="I7" s="9" t="s">
        <v>9</v>
      </c>
      <c r="J7" s="9">
        <v>0.86</v>
      </c>
      <c r="K7" s="9">
        <v>0.89</v>
      </c>
      <c r="N7" s="9">
        <v>2</v>
      </c>
      <c r="O7" s="9">
        <v>0.9</v>
      </c>
      <c r="P7" s="9">
        <v>2</v>
      </c>
      <c r="Q7" s="9">
        <v>0.95</v>
      </c>
    </row>
    <row r="8" spans="1:17" x14ac:dyDescent="0.2">
      <c r="C8" s="9" t="s">
        <v>4</v>
      </c>
      <c r="E8" s="9">
        <v>0.83</v>
      </c>
      <c r="G8" s="9">
        <v>0.59</v>
      </c>
      <c r="I8" s="9" t="s">
        <v>10</v>
      </c>
      <c r="J8" s="9">
        <v>0.86</v>
      </c>
      <c r="K8" s="9">
        <v>0.85</v>
      </c>
      <c r="N8" s="9">
        <v>2</v>
      </c>
      <c r="O8" s="9">
        <v>0.85</v>
      </c>
      <c r="P8" s="9">
        <v>2</v>
      </c>
      <c r="Q8" s="9">
        <v>0.86</v>
      </c>
    </row>
    <row r="9" spans="1:17" x14ac:dyDescent="0.2">
      <c r="B9" s="5">
        <v>0.85</v>
      </c>
      <c r="C9" s="6" t="s">
        <v>5</v>
      </c>
      <c r="E9" s="9">
        <f>AVERAGE(E6:E8)</f>
        <v>0.85</v>
      </c>
      <c r="G9" s="9">
        <f>AVERAGE(G6:G8)</f>
        <v>0.59</v>
      </c>
      <c r="H9" s="5">
        <v>0.59</v>
      </c>
      <c r="I9" s="9" t="s">
        <v>18</v>
      </c>
      <c r="J9" s="9">
        <v>0.84</v>
      </c>
      <c r="K9" s="9">
        <v>1.63</v>
      </c>
      <c r="M9" s="9">
        <v>97.5</v>
      </c>
      <c r="N9" s="9">
        <v>2</v>
      </c>
      <c r="O9" s="9">
        <v>0.83</v>
      </c>
      <c r="P9" s="9">
        <v>2</v>
      </c>
      <c r="Q9" s="9">
        <v>0.86</v>
      </c>
    </row>
    <row r="10" spans="1:17" x14ac:dyDescent="0.2">
      <c r="A10" s="4"/>
      <c r="B10" s="4"/>
      <c r="I10" s="9" t="s">
        <v>19</v>
      </c>
      <c r="J10" s="9">
        <v>0.85</v>
      </c>
      <c r="K10" s="9">
        <v>0.85</v>
      </c>
      <c r="N10" s="9">
        <v>3</v>
      </c>
      <c r="O10" s="9">
        <v>0.9</v>
      </c>
      <c r="P10" s="9">
        <v>3</v>
      </c>
      <c r="Q10" s="9">
        <v>0.9</v>
      </c>
    </row>
    <row r="11" spans="1:17" x14ac:dyDescent="0.2">
      <c r="A11" s="4">
        <v>2</v>
      </c>
      <c r="B11" s="4" t="s">
        <v>9</v>
      </c>
      <c r="C11" s="9" t="s">
        <v>2</v>
      </c>
      <c r="E11" s="9">
        <v>0.9</v>
      </c>
      <c r="G11" s="9">
        <v>0.95</v>
      </c>
      <c r="N11" s="9">
        <v>3</v>
      </c>
      <c r="O11" s="9">
        <v>0.84</v>
      </c>
      <c r="P11" s="9">
        <v>3</v>
      </c>
      <c r="Q11" s="9">
        <v>0.81</v>
      </c>
    </row>
    <row r="12" spans="1:17" x14ac:dyDescent="0.2">
      <c r="C12" s="9" t="s">
        <v>3</v>
      </c>
      <c r="E12" s="9">
        <v>0.85</v>
      </c>
      <c r="G12" s="9">
        <v>0.86</v>
      </c>
      <c r="N12" s="9">
        <v>3</v>
      </c>
      <c r="O12" s="9">
        <v>0.84</v>
      </c>
      <c r="P12" s="9">
        <v>3</v>
      </c>
      <c r="Q12" s="9">
        <v>0.84</v>
      </c>
    </row>
    <row r="13" spans="1:17" x14ac:dyDescent="0.2">
      <c r="C13" s="9" t="s">
        <v>4</v>
      </c>
      <c r="E13" s="9">
        <v>0.83</v>
      </c>
      <c r="G13" s="9">
        <v>0.86</v>
      </c>
      <c r="N13" s="9">
        <v>4</v>
      </c>
      <c r="O13" s="9">
        <v>0.82</v>
      </c>
      <c r="P13" s="9">
        <v>4</v>
      </c>
      <c r="Q13" s="9">
        <v>1.69</v>
      </c>
    </row>
    <row r="14" spans="1:17" x14ac:dyDescent="0.2">
      <c r="B14" s="5">
        <v>0.86</v>
      </c>
      <c r="C14" s="6" t="s">
        <v>5</v>
      </c>
      <c r="E14" s="9">
        <f>AVERAGE(E11:E13)</f>
        <v>0.86</v>
      </c>
      <c r="G14" s="9">
        <f>AVERAGE(G11:G13)</f>
        <v>0.89</v>
      </c>
      <c r="H14" s="5">
        <v>0.89</v>
      </c>
      <c r="N14" s="9">
        <v>4</v>
      </c>
      <c r="O14" s="9">
        <v>0.83</v>
      </c>
      <c r="P14" s="9">
        <v>4</v>
      </c>
      <c r="Q14" s="9">
        <v>1.65</v>
      </c>
    </row>
    <row r="15" spans="1:17" x14ac:dyDescent="0.2">
      <c r="N15" s="9">
        <v>4</v>
      </c>
      <c r="O15" s="9">
        <v>0.87</v>
      </c>
      <c r="P15" s="9">
        <v>4</v>
      </c>
      <c r="Q15" s="9">
        <v>1.56</v>
      </c>
    </row>
    <row r="16" spans="1:17" x14ac:dyDescent="0.2">
      <c r="A16" s="9">
        <v>3</v>
      </c>
      <c r="B16" s="4" t="s">
        <v>10</v>
      </c>
      <c r="C16" s="9" t="s">
        <v>2</v>
      </c>
      <c r="E16" s="9">
        <v>0.9</v>
      </c>
      <c r="G16" s="9">
        <v>0.9</v>
      </c>
      <c r="N16" s="9">
        <v>5</v>
      </c>
      <c r="O16" s="9">
        <v>0.83</v>
      </c>
      <c r="P16" s="9">
        <v>5</v>
      </c>
      <c r="Q16" s="9">
        <v>0.88</v>
      </c>
    </row>
    <row r="17" spans="1:20" x14ac:dyDescent="0.2">
      <c r="C17" s="9" t="s">
        <v>3</v>
      </c>
      <c r="E17" s="9">
        <v>0.84</v>
      </c>
      <c r="G17" s="9">
        <v>0.81</v>
      </c>
      <c r="N17" s="9">
        <v>5</v>
      </c>
      <c r="O17" s="9">
        <v>0.83</v>
      </c>
      <c r="P17" s="9">
        <v>5</v>
      </c>
      <c r="Q17" s="9">
        <v>0.82</v>
      </c>
    </row>
    <row r="18" spans="1:20" x14ac:dyDescent="0.2">
      <c r="C18" s="9" t="s">
        <v>4</v>
      </c>
      <c r="E18" s="9">
        <v>0.84</v>
      </c>
      <c r="G18" s="9">
        <v>0.84</v>
      </c>
      <c r="N18" s="9">
        <v>5</v>
      </c>
      <c r="O18" s="9">
        <v>0.88</v>
      </c>
      <c r="P18" s="9">
        <v>5</v>
      </c>
      <c r="Q18" s="9">
        <v>0.85</v>
      </c>
    </row>
    <row r="19" spans="1:20" x14ac:dyDescent="0.2">
      <c r="B19" s="5">
        <v>0.86</v>
      </c>
      <c r="C19" s="6" t="s">
        <v>5</v>
      </c>
      <c r="E19" s="9">
        <f>AVERAGE(E16:E18)</f>
        <v>0.86</v>
      </c>
      <c r="G19" s="9">
        <f>AVERAGE(G16:G18)</f>
        <v>0.85</v>
      </c>
      <c r="H19" s="5">
        <v>0.85</v>
      </c>
    </row>
    <row r="20" spans="1:20" x14ac:dyDescent="0.2">
      <c r="K20" s="7" t="s">
        <v>17</v>
      </c>
      <c r="M20" s="9" t="s">
        <v>9</v>
      </c>
      <c r="O20" s="9" t="s">
        <v>10</v>
      </c>
      <c r="Q20" s="9" t="s">
        <v>18</v>
      </c>
      <c r="S20" s="9" t="s">
        <v>19</v>
      </c>
    </row>
    <row r="21" spans="1:20" x14ac:dyDescent="0.2">
      <c r="K21" s="9">
        <v>0.89</v>
      </c>
      <c r="L21" s="9">
        <v>0.6</v>
      </c>
      <c r="M21" s="9">
        <v>0.9</v>
      </c>
      <c r="N21" s="9">
        <v>0.95</v>
      </c>
      <c r="O21" s="9">
        <v>0.9</v>
      </c>
      <c r="P21" s="9">
        <v>0.9</v>
      </c>
      <c r="Q21" s="9">
        <v>0.82</v>
      </c>
      <c r="R21" s="9">
        <v>1.69</v>
      </c>
      <c r="S21" s="9">
        <v>0.83</v>
      </c>
      <c r="T21" s="9">
        <v>0.88</v>
      </c>
    </row>
    <row r="22" spans="1:20" x14ac:dyDescent="0.2">
      <c r="A22" s="9">
        <v>4</v>
      </c>
      <c r="B22" s="4" t="s">
        <v>11</v>
      </c>
      <c r="C22" s="9" t="s">
        <v>2</v>
      </c>
      <c r="E22" s="9">
        <v>0.82</v>
      </c>
      <c r="G22" s="9">
        <v>1.69</v>
      </c>
      <c r="J22" s="7"/>
      <c r="K22" s="9">
        <v>0.83</v>
      </c>
      <c r="L22" s="9">
        <v>0.57999999999999996</v>
      </c>
      <c r="M22" s="9">
        <v>0.85</v>
      </c>
      <c r="N22" s="9">
        <v>0.86</v>
      </c>
      <c r="O22" s="9">
        <v>0.84</v>
      </c>
      <c r="P22" s="9">
        <v>0.81</v>
      </c>
      <c r="Q22" s="9">
        <v>0.83</v>
      </c>
      <c r="R22" s="9">
        <v>1.65</v>
      </c>
      <c r="S22" s="9">
        <v>0.83</v>
      </c>
      <c r="T22" s="9">
        <v>0.82</v>
      </c>
    </row>
    <row r="23" spans="1:20" x14ac:dyDescent="0.2">
      <c r="C23" s="9" t="s">
        <v>3</v>
      </c>
      <c r="E23" s="9">
        <v>0.83</v>
      </c>
      <c r="G23" s="9">
        <v>1.65</v>
      </c>
      <c r="J23" s="7"/>
      <c r="K23" s="9">
        <v>0.83</v>
      </c>
      <c r="L23" s="9">
        <v>0.59</v>
      </c>
      <c r="M23" s="9">
        <v>0.83</v>
      </c>
      <c r="N23" s="9">
        <v>0.86</v>
      </c>
      <c r="O23" s="9">
        <v>0.84</v>
      </c>
      <c r="P23" s="9">
        <v>0.84</v>
      </c>
      <c r="Q23" s="9">
        <v>0.87</v>
      </c>
      <c r="R23" s="9">
        <v>1.56</v>
      </c>
      <c r="S23" s="9">
        <v>0.88</v>
      </c>
      <c r="T23" s="9">
        <v>0.85</v>
      </c>
    </row>
    <row r="24" spans="1:20" x14ac:dyDescent="0.2">
      <c r="B24" s="8"/>
      <c r="C24" s="9" t="s">
        <v>4</v>
      </c>
      <c r="E24" s="9">
        <v>0.87</v>
      </c>
      <c r="G24" s="9">
        <v>1.56</v>
      </c>
      <c r="J24" s="7"/>
      <c r="K24" s="9">
        <f t="shared" ref="K24:T24" si="0">AVERAGE(K21:K23)</f>
        <v>0.85</v>
      </c>
      <c r="L24" s="9">
        <f t="shared" si="0"/>
        <v>0.59</v>
      </c>
      <c r="M24" s="9">
        <f t="shared" si="0"/>
        <v>0.86</v>
      </c>
      <c r="N24" s="9">
        <f t="shared" si="0"/>
        <v>0.89</v>
      </c>
      <c r="O24" s="9">
        <f t="shared" si="0"/>
        <v>0.86</v>
      </c>
      <c r="P24" s="9">
        <f t="shared" si="0"/>
        <v>0.85</v>
      </c>
      <c r="Q24" s="9">
        <f t="shared" si="0"/>
        <v>0.84</v>
      </c>
      <c r="R24" s="9">
        <f t="shared" si="0"/>
        <v>1.6333333333333335</v>
      </c>
      <c r="S24" s="9">
        <f t="shared" si="0"/>
        <v>0.84666666666666668</v>
      </c>
      <c r="T24" s="9">
        <f t="shared" si="0"/>
        <v>0.85</v>
      </c>
    </row>
    <row r="25" spans="1:20" x14ac:dyDescent="0.2">
      <c r="B25" s="5">
        <v>0.81</v>
      </c>
      <c r="C25" s="6" t="s">
        <v>5</v>
      </c>
      <c r="E25" s="9">
        <f>AVERAGE(E22:E24)</f>
        <v>0.84</v>
      </c>
      <c r="F25" s="9">
        <v>0.81</v>
      </c>
      <c r="G25" s="9">
        <f>AVERAGE(G22:G24)</f>
        <v>1.6333333333333335</v>
      </c>
      <c r="H25" s="5">
        <v>1.6</v>
      </c>
      <c r="J25" s="7" t="s">
        <v>21</v>
      </c>
      <c r="K25" s="9">
        <f t="shared" ref="K25:T25" si="1">STDEV(K21:K23)</f>
        <v>3.4641016151377574E-2</v>
      </c>
      <c r="L25" s="9">
        <f t="shared" si="1"/>
        <v>1.0000000000000009E-2</v>
      </c>
      <c r="M25" s="9">
        <f t="shared" si="1"/>
        <v>3.6055512754639925E-2</v>
      </c>
      <c r="N25" s="9">
        <f t="shared" si="1"/>
        <v>5.1961524227066298E-2</v>
      </c>
      <c r="O25" s="9">
        <f t="shared" si="1"/>
        <v>3.4641016151377574E-2</v>
      </c>
      <c r="P25" s="9">
        <f t="shared" si="1"/>
        <v>4.5825756949558392E-2</v>
      </c>
      <c r="Q25" s="9">
        <f t="shared" si="1"/>
        <v>2.6457513110645928E-2</v>
      </c>
      <c r="R25" s="9">
        <f t="shared" si="1"/>
        <v>6.6583281184793869E-2</v>
      </c>
      <c r="S25" s="9">
        <f t="shared" si="1"/>
        <v>2.8867513459481315E-2</v>
      </c>
      <c r="T25" s="9">
        <f t="shared" si="1"/>
        <v>3.0000000000000027E-2</v>
      </c>
    </row>
    <row r="26" spans="1:20" x14ac:dyDescent="0.2">
      <c r="J26" s="7" t="s">
        <v>22</v>
      </c>
      <c r="K26" s="9">
        <f t="shared" ref="K26:T26" si="2">(STDEV(K21:K23))/SQRT(COUNT(K21:K23))</f>
        <v>2.0000000000000018E-2</v>
      </c>
      <c r="L26" s="9">
        <f t="shared" si="2"/>
        <v>5.7735026918962632E-3</v>
      </c>
      <c r="M26" s="9">
        <f t="shared" si="2"/>
        <v>2.0816659994661348E-2</v>
      </c>
      <c r="N26" s="9">
        <f t="shared" si="2"/>
        <v>2.9999999999999988E-2</v>
      </c>
      <c r="O26" s="9">
        <f t="shared" si="2"/>
        <v>2.0000000000000018E-2</v>
      </c>
      <c r="P26" s="9">
        <f t="shared" si="2"/>
        <v>2.6457513110645904E-2</v>
      </c>
      <c r="Q26" s="9">
        <f t="shared" si="2"/>
        <v>1.527525231651948E-2</v>
      </c>
      <c r="R26" s="9">
        <f t="shared" si="2"/>
        <v>3.8441875315569286E-2</v>
      </c>
      <c r="S26" s="9">
        <f t="shared" si="2"/>
        <v>1.6666666666666684E-2</v>
      </c>
      <c r="T26" s="9">
        <f t="shared" si="2"/>
        <v>1.732050807568879E-2</v>
      </c>
    </row>
    <row r="27" spans="1:20" x14ac:dyDescent="0.2">
      <c r="A27" s="9">
        <v>5</v>
      </c>
      <c r="B27" s="4" t="s">
        <v>12</v>
      </c>
      <c r="C27" s="9" t="s">
        <v>2</v>
      </c>
      <c r="E27" s="9">
        <v>0.83</v>
      </c>
      <c r="G27" s="9">
        <v>0.88</v>
      </c>
    </row>
    <row r="28" spans="1:20" x14ac:dyDescent="0.2">
      <c r="C28" s="9" t="s">
        <v>3</v>
      </c>
      <c r="E28" s="9">
        <v>0.83</v>
      </c>
      <c r="G28" s="9">
        <v>0.82</v>
      </c>
    </row>
    <row r="29" spans="1:20" x14ac:dyDescent="0.2">
      <c r="C29" s="9" t="s">
        <v>4</v>
      </c>
      <c r="E29" s="9">
        <v>0.88</v>
      </c>
      <c r="G29" s="9">
        <v>0.85</v>
      </c>
    </row>
    <row r="30" spans="1:20" x14ac:dyDescent="0.2">
      <c r="B30" s="5">
        <v>0.8</v>
      </c>
      <c r="C30" s="6" t="s">
        <v>5</v>
      </c>
      <c r="E30" s="9">
        <f>AVERAGE(E27:E29)</f>
        <v>0.84666666666666668</v>
      </c>
      <c r="F30" s="9">
        <v>0.8</v>
      </c>
      <c r="G30" s="9">
        <f>AVERAGE(G27:G29)</f>
        <v>0.85</v>
      </c>
      <c r="H30" s="5">
        <v>0.84</v>
      </c>
    </row>
    <row r="32" spans="1:20" x14ac:dyDescent="0.2">
      <c r="B32" s="4"/>
    </row>
    <row r="35" spans="2:6" x14ac:dyDescent="0.2">
      <c r="C35" s="6"/>
      <c r="D35" s="5"/>
      <c r="F35" s="5"/>
    </row>
    <row r="38" spans="2:6" x14ac:dyDescent="0.2">
      <c r="B38" s="4"/>
    </row>
    <row r="41" spans="2:6" x14ac:dyDescent="0.2">
      <c r="C41" s="6"/>
      <c r="D41" s="5"/>
      <c r="F41" s="5"/>
    </row>
    <row r="43" spans="2:6" x14ac:dyDescent="0.2">
      <c r="B43" s="4"/>
    </row>
    <row r="46" spans="2:6" x14ac:dyDescent="0.2">
      <c r="C46" s="6"/>
      <c r="D46" s="5"/>
      <c r="F46" s="5"/>
    </row>
    <row r="48" spans="2:6" x14ac:dyDescent="0.2">
      <c r="B48" s="8"/>
    </row>
    <row r="51" spans="2:6" x14ac:dyDescent="0.2">
      <c r="C51" s="6"/>
      <c r="D51" s="5"/>
      <c r="F51" s="5"/>
    </row>
    <row r="54" spans="2:6" x14ac:dyDescent="0.2">
      <c r="B54" s="4"/>
    </row>
    <row r="57" spans="2:6" x14ac:dyDescent="0.2">
      <c r="C57" s="6"/>
      <c r="D57" s="5"/>
      <c r="F57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7"/>
  <sheetViews>
    <sheetView topLeftCell="A17" zoomScale="137" zoomScaleNormal="70" workbookViewId="0">
      <selection activeCell="L19" sqref="A1:XFD1048576"/>
    </sheetView>
  </sheetViews>
  <sheetFormatPr baseColWidth="10" defaultColWidth="11" defaultRowHeight="16" x14ac:dyDescent="0.2"/>
  <cols>
    <col min="1" max="16384" width="11" style="9"/>
  </cols>
  <sheetData>
    <row r="1" spans="1:17" ht="21" x14ac:dyDescent="0.25">
      <c r="B1" s="1" t="s">
        <v>0</v>
      </c>
      <c r="H1" s="10" t="s">
        <v>14</v>
      </c>
    </row>
    <row r="3" spans="1:17" x14ac:dyDescent="0.2">
      <c r="A3" s="2"/>
      <c r="B3" s="2" t="s">
        <v>1</v>
      </c>
      <c r="E3" s="9" t="s">
        <v>6</v>
      </c>
      <c r="G3" s="9" t="s">
        <v>7</v>
      </c>
      <c r="J3" s="9" t="s">
        <v>6</v>
      </c>
      <c r="K3" s="9" t="s">
        <v>7</v>
      </c>
    </row>
    <row r="5" spans="1:17" ht="19" x14ac:dyDescent="0.25">
      <c r="D5" s="3"/>
      <c r="E5" s="3"/>
      <c r="F5" s="3"/>
    </row>
    <row r="6" spans="1:17" x14ac:dyDescent="0.2">
      <c r="A6" s="4">
        <v>1</v>
      </c>
      <c r="B6" s="4" t="s">
        <v>8</v>
      </c>
      <c r="C6" s="9" t="s">
        <v>2</v>
      </c>
      <c r="E6" s="9">
        <v>4.8</v>
      </c>
      <c r="G6" s="9">
        <v>4.0999999999999996</v>
      </c>
      <c r="I6" s="9" t="s">
        <v>17</v>
      </c>
      <c r="J6" s="9">
        <v>4.8</v>
      </c>
      <c r="K6" s="9">
        <v>4</v>
      </c>
      <c r="O6" s="9" t="s">
        <v>6</v>
      </c>
      <c r="Q6" s="9" t="s">
        <v>20</v>
      </c>
    </row>
    <row r="7" spans="1:17" x14ac:dyDescent="0.2">
      <c r="C7" s="9" t="s">
        <v>3</v>
      </c>
      <c r="E7" s="9">
        <v>5</v>
      </c>
      <c r="G7" s="9">
        <v>4.0999999999999996</v>
      </c>
      <c r="I7" s="9" t="s">
        <v>9</v>
      </c>
      <c r="J7" s="9">
        <v>4.83</v>
      </c>
      <c r="K7" s="9">
        <v>5.2</v>
      </c>
      <c r="N7" s="9">
        <v>1</v>
      </c>
      <c r="O7" s="9">
        <v>4.8</v>
      </c>
      <c r="P7" s="9">
        <v>1</v>
      </c>
      <c r="Q7" s="9">
        <v>4.0999999999999996</v>
      </c>
    </row>
    <row r="8" spans="1:17" x14ac:dyDescent="0.2">
      <c r="C8" s="9" t="s">
        <v>4</v>
      </c>
      <c r="E8" s="9">
        <v>4.5999999999999996</v>
      </c>
      <c r="G8" s="9">
        <v>3.8</v>
      </c>
      <c r="I8" s="9" t="s">
        <v>10</v>
      </c>
      <c r="J8" s="9">
        <v>5.0999999999999996</v>
      </c>
      <c r="K8" s="9">
        <v>5.3</v>
      </c>
      <c r="N8" s="9">
        <v>1</v>
      </c>
      <c r="O8" s="9">
        <v>5</v>
      </c>
      <c r="P8" s="9">
        <v>1</v>
      </c>
      <c r="Q8" s="9">
        <v>4.0999999999999996</v>
      </c>
    </row>
    <row r="9" spans="1:17" x14ac:dyDescent="0.2">
      <c r="B9" s="5">
        <v>4.8</v>
      </c>
      <c r="C9" s="6" t="s">
        <v>5</v>
      </c>
      <c r="E9" s="9">
        <f>AVERAGE(E6:E8)</f>
        <v>4.8</v>
      </c>
      <c r="G9" s="9">
        <f>AVERAGE(G6:G8)</f>
        <v>4</v>
      </c>
      <c r="H9" s="5">
        <v>4</v>
      </c>
      <c r="I9" s="9" t="s">
        <v>18</v>
      </c>
      <c r="J9" s="9">
        <v>5</v>
      </c>
      <c r="K9" s="9">
        <v>7.2</v>
      </c>
      <c r="M9" s="9">
        <v>44</v>
      </c>
      <c r="N9" s="9">
        <v>1</v>
      </c>
      <c r="O9" s="9">
        <v>4.5999999999999996</v>
      </c>
      <c r="P9" s="9">
        <v>1</v>
      </c>
      <c r="Q9" s="9">
        <v>3.8</v>
      </c>
    </row>
    <row r="10" spans="1:17" x14ac:dyDescent="0.2">
      <c r="A10" s="4"/>
      <c r="B10" s="4"/>
      <c r="I10" s="9" t="s">
        <v>19</v>
      </c>
      <c r="J10" s="9">
        <v>5.0999999999999996</v>
      </c>
      <c r="K10" s="9">
        <v>5.3</v>
      </c>
      <c r="N10" s="9">
        <v>2</v>
      </c>
      <c r="O10" s="9">
        <v>5</v>
      </c>
      <c r="P10" s="9">
        <v>2</v>
      </c>
      <c r="Q10" s="9">
        <v>5</v>
      </c>
    </row>
    <row r="11" spans="1:17" x14ac:dyDescent="0.2">
      <c r="A11" s="4">
        <v>2</v>
      </c>
      <c r="B11" s="4" t="s">
        <v>9</v>
      </c>
      <c r="C11" s="9" t="s">
        <v>2</v>
      </c>
      <c r="E11" s="9">
        <v>5</v>
      </c>
      <c r="G11" s="9">
        <v>5</v>
      </c>
      <c r="J11" s="9">
        <f>AVERAGE(J6:J10)</f>
        <v>4.9659999999999993</v>
      </c>
      <c r="K11" s="9">
        <f>AVERAGE(K6:K10)</f>
        <v>5.4</v>
      </c>
      <c r="N11" s="9">
        <v>2</v>
      </c>
      <c r="O11" s="9">
        <v>4.7</v>
      </c>
      <c r="P11" s="9">
        <v>2</v>
      </c>
      <c r="Q11" s="9">
        <v>5.0999999999999996</v>
      </c>
    </row>
    <row r="12" spans="1:17" x14ac:dyDescent="0.2">
      <c r="C12" s="9" t="s">
        <v>3</v>
      </c>
      <c r="E12" s="9">
        <v>4.7</v>
      </c>
      <c r="G12" s="9">
        <v>5.0999999999999996</v>
      </c>
      <c r="N12" s="9">
        <v>2</v>
      </c>
      <c r="O12" s="9">
        <v>4.8</v>
      </c>
      <c r="P12" s="9">
        <v>2</v>
      </c>
      <c r="Q12" s="9">
        <v>5.5</v>
      </c>
    </row>
    <row r="13" spans="1:17" x14ac:dyDescent="0.2">
      <c r="C13" s="9" t="s">
        <v>4</v>
      </c>
      <c r="E13" s="9">
        <v>4.8</v>
      </c>
      <c r="G13" s="9">
        <v>5.5</v>
      </c>
      <c r="N13" s="9">
        <v>3</v>
      </c>
      <c r="O13" s="9">
        <v>5.3</v>
      </c>
      <c r="P13" s="9">
        <v>3</v>
      </c>
      <c r="Q13" s="9">
        <v>5</v>
      </c>
    </row>
    <row r="14" spans="1:17" x14ac:dyDescent="0.2">
      <c r="B14" s="5">
        <v>4.7</v>
      </c>
      <c r="C14" s="6" t="s">
        <v>5</v>
      </c>
      <c r="E14" s="9">
        <f>AVERAGE(E11:E13)</f>
        <v>4.833333333333333</v>
      </c>
      <c r="F14" s="9">
        <v>4.7</v>
      </c>
      <c r="G14" s="9">
        <f>AVERAGE(G11:G13)</f>
        <v>5.2</v>
      </c>
      <c r="H14" s="9">
        <v>5.0999999999999996</v>
      </c>
      <c r="N14" s="9">
        <v>3</v>
      </c>
      <c r="O14" s="9">
        <v>5.3</v>
      </c>
      <c r="P14" s="9">
        <v>3</v>
      </c>
      <c r="Q14" s="9">
        <v>5.2</v>
      </c>
    </row>
    <row r="15" spans="1:17" x14ac:dyDescent="0.2">
      <c r="N15" s="9">
        <v>3</v>
      </c>
      <c r="O15" s="9">
        <v>4.7</v>
      </c>
      <c r="P15" s="9">
        <v>3</v>
      </c>
      <c r="Q15" s="9">
        <v>5.7</v>
      </c>
    </row>
    <row r="16" spans="1:17" x14ac:dyDescent="0.2">
      <c r="A16" s="9">
        <v>3</v>
      </c>
      <c r="B16" s="4" t="s">
        <v>10</v>
      </c>
      <c r="C16" s="9" t="s">
        <v>2</v>
      </c>
      <c r="E16" s="9">
        <v>5.3</v>
      </c>
      <c r="G16" s="9">
        <v>5</v>
      </c>
      <c r="N16" s="9">
        <v>4</v>
      </c>
      <c r="O16" s="9">
        <v>5</v>
      </c>
      <c r="P16" s="9">
        <v>4</v>
      </c>
      <c r="Q16" s="9">
        <v>7.6</v>
      </c>
    </row>
    <row r="17" spans="1:20" x14ac:dyDescent="0.2">
      <c r="C17" s="9" t="s">
        <v>3</v>
      </c>
      <c r="E17" s="9">
        <v>5.3</v>
      </c>
      <c r="G17" s="9">
        <v>5.2</v>
      </c>
      <c r="N17" s="9">
        <v>4</v>
      </c>
      <c r="O17" s="9">
        <v>5.2</v>
      </c>
      <c r="P17" s="9">
        <v>4</v>
      </c>
      <c r="Q17" s="9">
        <v>7</v>
      </c>
    </row>
    <row r="18" spans="1:20" x14ac:dyDescent="0.2">
      <c r="C18" s="9" t="s">
        <v>4</v>
      </c>
      <c r="E18" s="9">
        <v>4.7</v>
      </c>
      <c r="G18" s="9">
        <v>5.7</v>
      </c>
      <c r="N18" s="9">
        <v>4</v>
      </c>
      <c r="O18" s="9">
        <v>4.8</v>
      </c>
      <c r="P18" s="9">
        <v>4</v>
      </c>
      <c r="Q18" s="9">
        <v>7</v>
      </c>
    </row>
    <row r="19" spans="1:20" x14ac:dyDescent="0.2">
      <c r="B19" s="5">
        <v>5.0999999999999996</v>
      </c>
      <c r="C19" s="6" t="s">
        <v>5</v>
      </c>
      <c r="E19" s="9">
        <f>AVERAGE(E16:E18)</f>
        <v>5.1000000000000005</v>
      </c>
      <c r="G19" s="9">
        <f>AVERAGE(G16:G18)</f>
        <v>5.3</v>
      </c>
      <c r="H19" s="9">
        <v>5.3</v>
      </c>
      <c r="N19" s="9">
        <v>5</v>
      </c>
      <c r="O19" s="9">
        <v>5.2</v>
      </c>
      <c r="P19" s="9">
        <v>5</v>
      </c>
      <c r="Q19" s="9">
        <v>5.5</v>
      </c>
    </row>
    <row r="20" spans="1:20" x14ac:dyDescent="0.2">
      <c r="N20" s="9">
        <v>5</v>
      </c>
      <c r="O20" s="9">
        <v>4.9000000000000004</v>
      </c>
      <c r="P20" s="9">
        <v>5</v>
      </c>
      <c r="Q20" s="9">
        <v>5.0999999999999996</v>
      </c>
    </row>
    <row r="21" spans="1:20" x14ac:dyDescent="0.2">
      <c r="N21" s="9">
        <v>5</v>
      </c>
      <c r="O21" s="9">
        <v>5.2</v>
      </c>
      <c r="P21" s="9">
        <v>5</v>
      </c>
      <c r="Q21" s="9">
        <v>5.3</v>
      </c>
    </row>
    <row r="22" spans="1:20" x14ac:dyDescent="0.2">
      <c r="A22" s="9">
        <v>4</v>
      </c>
      <c r="B22" s="4" t="s">
        <v>11</v>
      </c>
      <c r="C22" s="9" t="s">
        <v>2</v>
      </c>
      <c r="E22" s="9">
        <v>5</v>
      </c>
      <c r="G22" s="9">
        <v>7.6</v>
      </c>
    </row>
    <row r="23" spans="1:20" x14ac:dyDescent="0.2">
      <c r="C23" s="9" t="s">
        <v>3</v>
      </c>
      <c r="E23" s="9">
        <v>5.2</v>
      </c>
      <c r="G23" s="9">
        <v>7</v>
      </c>
      <c r="K23" s="7" t="s">
        <v>17</v>
      </c>
      <c r="M23" s="9" t="s">
        <v>9</v>
      </c>
      <c r="O23" s="9" t="s">
        <v>10</v>
      </c>
      <c r="Q23" s="9" t="s">
        <v>18</v>
      </c>
      <c r="S23" s="9" t="s">
        <v>19</v>
      </c>
    </row>
    <row r="24" spans="1:20" x14ac:dyDescent="0.2">
      <c r="B24" s="8"/>
      <c r="C24" s="9" t="s">
        <v>4</v>
      </c>
      <c r="E24" s="9">
        <v>4.8</v>
      </c>
      <c r="G24" s="9">
        <v>7</v>
      </c>
      <c r="K24" s="9">
        <v>4.8</v>
      </c>
      <c r="L24" s="9">
        <v>4.0999999999999996</v>
      </c>
      <c r="M24" s="9">
        <v>5</v>
      </c>
      <c r="N24" s="9">
        <v>5</v>
      </c>
      <c r="O24" s="9">
        <v>5.3</v>
      </c>
      <c r="P24" s="9">
        <v>5</v>
      </c>
      <c r="Q24" s="9">
        <v>5</v>
      </c>
      <c r="R24" s="9">
        <v>7.6</v>
      </c>
      <c r="S24" s="9">
        <v>5.2</v>
      </c>
      <c r="T24" s="9">
        <v>5.5</v>
      </c>
    </row>
    <row r="25" spans="1:20" x14ac:dyDescent="0.2">
      <c r="B25" s="5">
        <v>5</v>
      </c>
      <c r="C25" s="6" t="s">
        <v>5</v>
      </c>
      <c r="E25" s="9">
        <f>AVERAGE(E22:E24)</f>
        <v>5</v>
      </c>
      <c r="G25" s="9">
        <f>AVERAGE(G22:G24)</f>
        <v>7.2</v>
      </c>
      <c r="H25" s="5">
        <v>7.2</v>
      </c>
      <c r="J25" s="7"/>
      <c r="K25" s="9">
        <v>5</v>
      </c>
      <c r="L25" s="9">
        <v>4.0999999999999996</v>
      </c>
      <c r="M25" s="9">
        <v>4.7</v>
      </c>
      <c r="N25" s="9">
        <v>5.0999999999999996</v>
      </c>
      <c r="O25" s="9">
        <v>5.3</v>
      </c>
      <c r="P25" s="9">
        <v>5.2</v>
      </c>
      <c r="Q25" s="9">
        <v>5.2</v>
      </c>
      <c r="R25" s="9">
        <v>7</v>
      </c>
      <c r="S25" s="9">
        <v>4.9000000000000004</v>
      </c>
      <c r="T25" s="9">
        <v>5.0999999999999996</v>
      </c>
    </row>
    <row r="26" spans="1:20" x14ac:dyDescent="0.2">
      <c r="J26" s="7"/>
      <c r="K26" s="9">
        <v>4.5999999999999996</v>
      </c>
      <c r="L26" s="9">
        <v>3.8</v>
      </c>
      <c r="M26" s="9">
        <v>4.8</v>
      </c>
      <c r="N26" s="9">
        <v>5.5</v>
      </c>
      <c r="O26" s="9">
        <v>4.7</v>
      </c>
      <c r="P26" s="9">
        <v>5.7</v>
      </c>
      <c r="Q26" s="9">
        <v>4.8</v>
      </c>
      <c r="R26" s="9">
        <v>7</v>
      </c>
      <c r="S26" s="9">
        <v>5.2</v>
      </c>
      <c r="T26" s="9">
        <v>5.3</v>
      </c>
    </row>
    <row r="27" spans="1:20" x14ac:dyDescent="0.2">
      <c r="A27" s="9">
        <v>5</v>
      </c>
      <c r="B27" s="4" t="s">
        <v>12</v>
      </c>
      <c r="C27" s="9" t="s">
        <v>2</v>
      </c>
      <c r="E27" s="9">
        <v>5.2</v>
      </c>
      <c r="G27" s="9">
        <v>5.5</v>
      </c>
      <c r="J27" s="7"/>
      <c r="K27" s="9">
        <f t="shared" ref="K27:T27" si="0">AVERAGE(K24:K26)</f>
        <v>4.8</v>
      </c>
      <c r="L27" s="9">
        <f t="shared" si="0"/>
        <v>4</v>
      </c>
      <c r="M27" s="9">
        <f t="shared" si="0"/>
        <v>4.833333333333333</v>
      </c>
      <c r="N27" s="9">
        <f t="shared" si="0"/>
        <v>5.2</v>
      </c>
      <c r="O27" s="9">
        <f t="shared" si="0"/>
        <v>5.1000000000000005</v>
      </c>
      <c r="P27" s="9">
        <f t="shared" si="0"/>
        <v>5.3</v>
      </c>
      <c r="Q27" s="9">
        <f t="shared" si="0"/>
        <v>5</v>
      </c>
      <c r="R27" s="9">
        <f t="shared" si="0"/>
        <v>7.2</v>
      </c>
      <c r="S27" s="9">
        <f t="shared" si="0"/>
        <v>5.1000000000000005</v>
      </c>
      <c r="T27" s="9">
        <f t="shared" si="0"/>
        <v>5.3</v>
      </c>
    </row>
    <row r="28" spans="1:20" x14ac:dyDescent="0.2">
      <c r="C28" s="9" t="s">
        <v>3</v>
      </c>
      <c r="E28" s="9">
        <v>4.9000000000000004</v>
      </c>
      <c r="G28" s="9">
        <v>5.0999999999999996</v>
      </c>
      <c r="J28" s="7" t="s">
        <v>21</v>
      </c>
      <c r="K28" s="9">
        <f t="shared" ref="K28:T28" si="1">STDEV(K24:K26)</f>
        <v>0.20000000000000018</v>
      </c>
      <c r="L28" s="9">
        <f t="shared" si="1"/>
        <v>0.17320508075688762</v>
      </c>
      <c r="M28" s="9">
        <f t="shared" si="1"/>
        <v>0.15275252316519461</v>
      </c>
      <c r="N28" s="9">
        <f t="shared" si="1"/>
        <v>0.26457513110645914</v>
      </c>
      <c r="O28" s="9">
        <f t="shared" si="1"/>
        <v>0.34641016151377524</v>
      </c>
      <c r="P28" s="9">
        <f t="shared" si="1"/>
        <v>0.36055512754639901</v>
      </c>
      <c r="Q28" s="9">
        <f t="shared" si="1"/>
        <v>0.20000000000000018</v>
      </c>
      <c r="R28" s="9">
        <f t="shared" si="1"/>
        <v>0.34641016151377524</v>
      </c>
      <c r="S28" s="9">
        <f t="shared" si="1"/>
        <v>0.17320508075688762</v>
      </c>
      <c r="T28" s="9">
        <f t="shared" si="1"/>
        <v>0.20000000000000018</v>
      </c>
    </row>
    <row r="29" spans="1:20" x14ac:dyDescent="0.2">
      <c r="C29" s="9" t="s">
        <v>4</v>
      </c>
      <c r="E29" s="9">
        <v>5.2</v>
      </c>
      <c r="G29" s="9">
        <v>5.3</v>
      </c>
      <c r="J29" s="7" t="s">
        <v>22</v>
      </c>
      <c r="K29" s="9">
        <f t="shared" ref="K29:T29" si="2">(STDEV(K24:K26))/SQRT(COUNT(K24:K26))</f>
        <v>0.11547005383792526</v>
      </c>
      <c r="L29" s="9">
        <f t="shared" si="2"/>
        <v>9.9999999999999936E-2</v>
      </c>
      <c r="M29" s="9">
        <f t="shared" si="2"/>
        <v>8.8191710368819662E-2</v>
      </c>
      <c r="N29" s="9">
        <f t="shared" si="2"/>
        <v>0.15275252316519472</v>
      </c>
      <c r="O29" s="9">
        <f t="shared" si="2"/>
        <v>0.19999999999999987</v>
      </c>
      <c r="P29" s="9">
        <f t="shared" si="2"/>
        <v>0.20816659994661332</v>
      </c>
      <c r="Q29" s="9">
        <f t="shared" si="2"/>
        <v>0.11547005383792526</v>
      </c>
      <c r="R29" s="9">
        <f t="shared" si="2"/>
        <v>0.19999999999999987</v>
      </c>
      <c r="S29" s="9">
        <f t="shared" si="2"/>
        <v>9.9999999999999936E-2</v>
      </c>
      <c r="T29" s="9">
        <f t="shared" si="2"/>
        <v>0.11547005383792526</v>
      </c>
    </row>
    <row r="30" spans="1:20" x14ac:dyDescent="0.2">
      <c r="B30" s="5">
        <v>5.0999999999999996</v>
      </c>
      <c r="C30" s="6" t="s">
        <v>5</v>
      </c>
      <c r="E30" s="9">
        <f>AVERAGE(E27:E29)</f>
        <v>5.1000000000000005</v>
      </c>
      <c r="G30" s="9">
        <f>AVERAGE(G27:G29)</f>
        <v>5.3</v>
      </c>
      <c r="H30" s="5">
        <v>5.3</v>
      </c>
    </row>
    <row r="32" spans="1:20" x14ac:dyDescent="0.2">
      <c r="B32" s="4"/>
    </row>
    <row r="35" spans="2:6" x14ac:dyDescent="0.2">
      <c r="C35" s="6"/>
      <c r="D35" s="5"/>
      <c r="F35" s="5"/>
    </row>
    <row r="38" spans="2:6" x14ac:dyDescent="0.2">
      <c r="B38" s="4"/>
    </row>
    <row r="41" spans="2:6" x14ac:dyDescent="0.2">
      <c r="C41" s="6"/>
      <c r="D41" s="5"/>
      <c r="F41" s="5"/>
    </row>
    <row r="43" spans="2:6" x14ac:dyDescent="0.2">
      <c r="B43" s="4"/>
    </row>
    <row r="46" spans="2:6" x14ac:dyDescent="0.2">
      <c r="C46" s="6"/>
      <c r="D46" s="5"/>
      <c r="F46" s="5"/>
    </row>
    <row r="48" spans="2:6" x14ac:dyDescent="0.2">
      <c r="B48" s="8"/>
    </row>
    <row r="51" spans="2:6" x14ac:dyDescent="0.2">
      <c r="C51" s="6"/>
      <c r="D51" s="5"/>
      <c r="F51" s="5"/>
    </row>
    <row r="54" spans="2:6" x14ac:dyDescent="0.2">
      <c r="B54" s="4"/>
    </row>
    <row r="57" spans="2:6" x14ac:dyDescent="0.2">
      <c r="C57" s="6"/>
      <c r="D57" s="5"/>
      <c r="F57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7"/>
  <sheetViews>
    <sheetView tabSelected="1" topLeftCell="B19" zoomScale="119" zoomScaleNormal="70" workbookViewId="0">
      <selection activeCell="J35" sqref="A1:XFD1048576"/>
    </sheetView>
  </sheetViews>
  <sheetFormatPr baseColWidth="10" defaultColWidth="11" defaultRowHeight="16" x14ac:dyDescent="0.2"/>
  <cols>
    <col min="1" max="16384" width="11" style="9"/>
  </cols>
  <sheetData>
    <row r="1" spans="1:18" ht="21" x14ac:dyDescent="0.25">
      <c r="B1" s="1" t="s">
        <v>0</v>
      </c>
      <c r="H1" s="10" t="s">
        <v>15</v>
      </c>
    </row>
    <row r="3" spans="1:18" x14ac:dyDescent="0.2">
      <c r="A3" s="2"/>
      <c r="B3" s="2" t="s">
        <v>1</v>
      </c>
      <c r="E3" s="9" t="s">
        <v>6</v>
      </c>
      <c r="G3" s="9" t="s">
        <v>7</v>
      </c>
    </row>
    <row r="5" spans="1:18" ht="19" x14ac:dyDescent="0.25">
      <c r="D5" s="3"/>
      <c r="E5" s="3"/>
      <c r="F5" s="3"/>
      <c r="K5" s="9" t="s">
        <v>6</v>
      </c>
      <c r="L5" s="9" t="s">
        <v>7</v>
      </c>
      <c r="P5" s="9" t="s">
        <v>6</v>
      </c>
      <c r="R5" s="9" t="s">
        <v>20</v>
      </c>
    </row>
    <row r="6" spans="1:18" x14ac:dyDescent="0.2">
      <c r="A6" s="4">
        <v>1</v>
      </c>
      <c r="B6" s="4" t="s">
        <v>8</v>
      </c>
      <c r="C6" s="9" t="s">
        <v>2</v>
      </c>
      <c r="E6" s="9">
        <v>135</v>
      </c>
      <c r="G6" s="9">
        <v>109</v>
      </c>
      <c r="O6" s="9">
        <v>1</v>
      </c>
      <c r="P6" s="9">
        <v>135</v>
      </c>
      <c r="Q6" s="9">
        <v>1</v>
      </c>
      <c r="R6" s="9">
        <v>109</v>
      </c>
    </row>
    <row r="7" spans="1:18" x14ac:dyDescent="0.2">
      <c r="C7" s="9" t="s">
        <v>3</v>
      </c>
      <c r="E7" s="9">
        <v>136</v>
      </c>
      <c r="G7" s="9">
        <v>117</v>
      </c>
      <c r="O7" s="9">
        <v>1</v>
      </c>
      <c r="P7" s="9">
        <v>136</v>
      </c>
      <c r="Q7" s="9">
        <v>1</v>
      </c>
      <c r="R7" s="9">
        <v>117</v>
      </c>
    </row>
    <row r="8" spans="1:18" x14ac:dyDescent="0.2">
      <c r="C8" s="9" t="s">
        <v>4</v>
      </c>
      <c r="E8" s="9">
        <v>128</v>
      </c>
      <c r="G8" s="9">
        <v>110</v>
      </c>
      <c r="J8" s="9" t="s">
        <v>17</v>
      </c>
      <c r="K8" s="9">
        <v>133</v>
      </c>
      <c r="L8" s="9">
        <v>112</v>
      </c>
      <c r="O8" s="9">
        <v>1</v>
      </c>
      <c r="P8" s="9">
        <v>128</v>
      </c>
      <c r="Q8" s="9">
        <v>1</v>
      </c>
      <c r="R8" s="9">
        <v>110</v>
      </c>
    </row>
    <row r="9" spans="1:18" x14ac:dyDescent="0.2">
      <c r="B9" s="5">
        <v>133</v>
      </c>
      <c r="C9" s="6" t="s">
        <v>5</v>
      </c>
      <c r="E9" s="9">
        <f>AVERAGE(E6:E8)</f>
        <v>133</v>
      </c>
      <c r="F9" s="9">
        <v>133</v>
      </c>
      <c r="G9" s="9">
        <f>AVERAGE(G6:G8)</f>
        <v>112</v>
      </c>
      <c r="H9" s="9">
        <v>112</v>
      </c>
      <c r="J9" s="9" t="s">
        <v>9</v>
      </c>
      <c r="K9" s="9">
        <v>136</v>
      </c>
      <c r="L9" s="9">
        <v>143</v>
      </c>
      <c r="O9" s="9">
        <v>2</v>
      </c>
      <c r="P9" s="9">
        <v>133</v>
      </c>
      <c r="Q9" s="9">
        <v>2</v>
      </c>
      <c r="R9" s="9">
        <v>138</v>
      </c>
    </row>
    <row r="10" spans="1:18" x14ac:dyDescent="0.2">
      <c r="A10" s="4"/>
      <c r="B10" s="4"/>
      <c r="J10" s="9" t="s">
        <v>10</v>
      </c>
      <c r="K10" s="9">
        <v>130.69999999999999</v>
      </c>
      <c r="L10" s="9">
        <v>132.69999999999999</v>
      </c>
      <c r="O10" s="9">
        <v>2</v>
      </c>
      <c r="P10" s="9">
        <v>135</v>
      </c>
      <c r="Q10" s="9">
        <v>2</v>
      </c>
      <c r="R10" s="9">
        <v>145</v>
      </c>
    </row>
    <row r="11" spans="1:18" x14ac:dyDescent="0.2">
      <c r="A11" s="4">
        <v>2</v>
      </c>
      <c r="B11" s="4" t="s">
        <v>9</v>
      </c>
      <c r="C11" s="9" t="s">
        <v>2</v>
      </c>
      <c r="E11" s="9">
        <v>133</v>
      </c>
      <c r="G11" s="9">
        <v>138</v>
      </c>
      <c r="J11" s="9" t="s">
        <v>18</v>
      </c>
      <c r="K11" s="9">
        <v>134</v>
      </c>
      <c r="L11" s="9">
        <v>166</v>
      </c>
      <c r="N11" s="9">
        <v>23.9</v>
      </c>
      <c r="O11" s="9">
        <v>2</v>
      </c>
      <c r="P11" s="9">
        <v>140</v>
      </c>
      <c r="Q11" s="9">
        <v>2</v>
      </c>
      <c r="R11" s="9">
        <v>146</v>
      </c>
    </row>
    <row r="12" spans="1:18" x14ac:dyDescent="0.2">
      <c r="C12" s="9" t="s">
        <v>3</v>
      </c>
      <c r="E12" s="9">
        <v>135</v>
      </c>
      <c r="G12" s="9">
        <v>145</v>
      </c>
      <c r="J12" s="9" t="s">
        <v>19</v>
      </c>
      <c r="K12" s="9">
        <v>129.30000000000001</v>
      </c>
      <c r="L12" s="9">
        <v>133.69999999999999</v>
      </c>
      <c r="O12" s="9">
        <v>3</v>
      </c>
      <c r="P12" s="9">
        <v>135</v>
      </c>
      <c r="Q12" s="9">
        <v>3</v>
      </c>
      <c r="R12" s="9">
        <v>129</v>
      </c>
    </row>
    <row r="13" spans="1:18" x14ac:dyDescent="0.2">
      <c r="C13" s="9" t="s">
        <v>4</v>
      </c>
      <c r="E13" s="9">
        <v>140</v>
      </c>
      <c r="G13" s="9">
        <v>146</v>
      </c>
      <c r="O13" s="9">
        <v>3</v>
      </c>
      <c r="P13" s="9">
        <v>132</v>
      </c>
      <c r="Q13" s="9">
        <v>3</v>
      </c>
      <c r="R13" s="9">
        <v>135</v>
      </c>
    </row>
    <row r="14" spans="1:18" x14ac:dyDescent="0.2">
      <c r="B14" s="5">
        <v>136</v>
      </c>
      <c r="C14" s="6" t="s">
        <v>5</v>
      </c>
      <c r="E14" s="9">
        <f>AVERAGE(E11:E13)</f>
        <v>136</v>
      </c>
      <c r="F14" s="9">
        <v>136</v>
      </c>
      <c r="G14" s="9">
        <f>AVERAGE(G11:G13)</f>
        <v>143</v>
      </c>
      <c r="H14" s="9">
        <v>143</v>
      </c>
      <c r="O14" s="9">
        <v>3</v>
      </c>
      <c r="P14" s="9">
        <v>125</v>
      </c>
      <c r="Q14" s="9">
        <v>3</v>
      </c>
      <c r="R14" s="9">
        <v>134</v>
      </c>
    </row>
    <row r="15" spans="1:18" x14ac:dyDescent="0.2">
      <c r="O15" s="9">
        <v>4</v>
      </c>
      <c r="P15" s="9">
        <v>136</v>
      </c>
      <c r="Q15" s="9">
        <v>4</v>
      </c>
      <c r="R15" s="9">
        <v>161</v>
      </c>
    </row>
    <row r="16" spans="1:18" x14ac:dyDescent="0.2">
      <c r="A16" s="9">
        <v>3</v>
      </c>
      <c r="B16" s="4" t="s">
        <v>10</v>
      </c>
      <c r="C16" s="9" t="s">
        <v>2</v>
      </c>
      <c r="E16" s="9">
        <v>135</v>
      </c>
      <c r="G16" s="9">
        <v>129</v>
      </c>
      <c r="O16" s="9">
        <v>4</v>
      </c>
      <c r="P16" s="9">
        <v>137</v>
      </c>
      <c r="Q16" s="9">
        <v>4</v>
      </c>
      <c r="R16" s="9">
        <v>170</v>
      </c>
    </row>
    <row r="17" spans="1:21" x14ac:dyDescent="0.2">
      <c r="C17" s="9" t="s">
        <v>3</v>
      </c>
      <c r="E17" s="9">
        <v>132</v>
      </c>
      <c r="G17" s="9">
        <v>135</v>
      </c>
      <c r="O17" s="9">
        <v>4</v>
      </c>
      <c r="P17" s="9">
        <v>129</v>
      </c>
      <c r="Q17" s="9">
        <v>4</v>
      </c>
      <c r="R17" s="9">
        <v>167</v>
      </c>
    </row>
    <row r="18" spans="1:21" x14ac:dyDescent="0.2">
      <c r="C18" s="9" t="s">
        <v>4</v>
      </c>
      <c r="E18" s="9">
        <v>125</v>
      </c>
      <c r="G18" s="9">
        <v>134</v>
      </c>
      <c r="O18" s="9">
        <v>5</v>
      </c>
      <c r="P18" s="9">
        <v>126</v>
      </c>
      <c r="Q18" s="9">
        <v>5</v>
      </c>
      <c r="R18" s="9">
        <v>138</v>
      </c>
    </row>
    <row r="19" spans="1:21" x14ac:dyDescent="0.2">
      <c r="B19" s="5">
        <v>127</v>
      </c>
      <c r="C19" s="6" t="s">
        <v>5</v>
      </c>
      <c r="E19" s="9">
        <f>AVERAGE(E16:E18)</f>
        <v>130.66666666666666</v>
      </c>
      <c r="F19" s="9">
        <v>127</v>
      </c>
      <c r="G19" s="9">
        <f>AVERAGE(G16:G18)</f>
        <v>132.66666666666666</v>
      </c>
      <c r="H19" s="9">
        <v>131</v>
      </c>
      <c r="O19" s="9">
        <v>5</v>
      </c>
      <c r="P19" s="9">
        <v>132</v>
      </c>
      <c r="Q19" s="9">
        <v>5</v>
      </c>
      <c r="R19" s="9">
        <v>130</v>
      </c>
    </row>
    <row r="20" spans="1:21" x14ac:dyDescent="0.2">
      <c r="O20" s="9">
        <v>5</v>
      </c>
      <c r="P20" s="9">
        <v>130</v>
      </c>
      <c r="Q20" s="9">
        <v>5</v>
      </c>
      <c r="R20" s="9">
        <v>133</v>
      </c>
    </row>
    <row r="22" spans="1:21" x14ac:dyDescent="0.2">
      <c r="A22" s="9">
        <v>4</v>
      </c>
      <c r="B22" s="4" t="s">
        <v>11</v>
      </c>
      <c r="C22" s="9" t="s">
        <v>2</v>
      </c>
      <c r="E22" s="9">
        <v>136</v>
      </c>
      <c r="G22" s="9">
        <v>161</v>
      </c>
      <c r="L22" s="7" t="s">
        <v>17</v>
      </c>
      <c r="N22" s="9" t="s">
        <v>9</v>
      </c>
      <c r="P22" s="9" t="s">
        <v>10</v>
      </c>
      <c r="R22" s="9" t="s">
        <v>18</v>
      </c>
      <c r="T22" s="9" t="s">
        <v>19</v>
      </c>
    </row>
    <row r="23" spans="1:21" x14ac:dyDescent="0.2">
      <c r="C23" s="9" t="s">
        <v>3</v>
      </c>
      <c r="E23" s="9">
        <v>137</v>
      </c>
      <c r="G23" s="9">
        <v>170</v>
      </c>
      <c r="L23" s="9">
        <v>135</v>
      </c>
      <c r="M23" s="9">
        <v>109</v>
      </c>
      <c r="N23" s="9">
        <v>133</v>
      </c>
      <c r="O23" s="9">
        <v>138</v>
      </c>
      <c r="P23" s="9">
        <v>135</v>
      </c>
      <c r="Q23" s="9">
        <v>129</v>
      </c>
      <c r="R23" s="9">
        <v>136</v>
      </c>
      <c r="S23" s="9">
        <v>161</v>
      </c>
      <c r="T23" s="9">
        <v>126</v>
      </c>
      <c r="U23" s="9">
        <v>138</v>
      </c>
    </row>
    <row r="24" spans="1:21" x14ac:dyDescent="0.2">
      <c r="B24" s="8"/>
      <c r="C24" s="9" t="s">
        <v>4</v>
      </c>
      <c r="E24" s="9">
        <v>129</v>
      </c>
      <c r="G24" s="9">
        <v>167</v>
      </c>
      <c r="K24" s="7"/>
      <c r="L24" s="9">
        <v>136</v>
      </c>
      <c r="M24" s="9">
        <v>117</v>
      </c>
      <c r="N24" s="9">
        <v>135</v>
      </c>
      <c r="O24" s="9">
        <v>145</v>
      </c>
      <c r="P24" s="9">
        <v>132</v>
      </c>
      <c r="Q24" s="9">
        <v>135</v>
      </c>
      <c r="R24" s="9">
        <v>137</v>
      </c>
      <c r="S24" s="9">
        <v>170</v>
      </c>
      <c r="T24" s="9">
        <v>132</v>
      </c>
      <c r="U24" s="9">
        <v>130</v>
      </c>
    </row>
    <row r="25" spans="1:21" x14ac:dyDescent="0.2">
      <c r="B25" s="5">
        <v>134</v>
      </c>
      <c r="C25" s="6" t="s">
        <v>5</v>
      </c>
      <c r="E25" s="9">
        <f>AVERAGE(E22:E24)</f>
        <v>134</v>
      </c>
      <c r="F25" s="9">
        <v>134</v>
      </c>
      <c r="G25" s="9">
        <f>AVERAGE(G22:G24)</f>
        <v>166</v>
      </c>
      <c r="H25" s="5">
        <v>166</v>
      </c>
      <c r="K25" s="7"/>
      <c r="L25" s="9">
        <v>128</v>
      </c>
      <c r="M25" s="9">
        <v>110</v>
      </c>
      <c r="N25" s="9">
        <v>140</v>
      </c>
      <c r="O25" s="9">
        <v>146</v>
      </c>
      <c r="P25" s="9">
        <v>125</v>
      </c>
      <c r="Q25" s="9">
        <v>134</v>
      </c>
      <c r="R25" s="9">
        <v>129</v>
      </c>
      <c r="S25" s="9">
        <v>167</v>
      </c>
      <c r="T25" s="9">
        <v>130</v>
      </c>
      <c r="U25" s="9">
        <v>133</v>
      </c>
    </row>
    <row r="26" spans="1:21" x14ac:dyDescent="0.2">
      <c r="K26" s="7"/>
      <c r="L26" s="9">
        <f t="shared" ref="L26:U26" si="0">AVERAGE(L23:L25)</f>
        <v>133</v>
      </c>
      <c r="M26" s="9">
        <f t="shared" si="0"/>
        <v>112</v>
      </c>
      <c r="N26" s="9">
        <f t="shared" si="0"/>
        <v>136</v>
      </c>
      <c r="O26" s="9">
        <f t="shared" si="0"/>
        <v>143</v>
      </c>
      <c r="P26" s="9">
        <f t="shared" si="0"/>
        <v>130.66666666666666</v>
      </c>
      <c r="Q26" s="9">
        <f t="shared" si="0"/>
        <v>132.66666666666666</v>
      </c>
      <c r="R26" s="9">
        <f t="shared" si="0"/>
        <v>134</v>
      </c>
      <c r="S26" s="9">
        <f t="shared" si="0"/>
        <v>166</v>
      </c>
      <c r="T26" s="9">
        <f t="shared" si="0"/>
        <v>129.33333333333334</v>
      </c>
      <c r="U26" s="9">
        <f t="shared" si="0"/>
        <v>133.66666666666666</v>
      </c>
    </row>
    <row r="27" spans="1:21" x14ac:dyDescent="0.2">
      <c r="A27" s="9">
        <v>5</v>
      </c>
      <c r="B27" s="4" t="s">
        <v>12</v>
      </c>
      <c r="C27" s="9" t="s">
        <v>2</v>
      </c>
      <c r="E27" s="9">
        <v>126</v>
      </c>
      <c r="G27" s="9">
        <v>138</v>
      </c>
      <c r="K27" s="7" t="s">
        <v>21</v>
      </c>
      <c r="L27" s="9">
        <f t="shared" ref="L27:U27" si="1">STDEV(L23:L25)</f>
        <v>4.358898943540674</v>
      </c>
      <c r="M27" s="9">
        <f t="shared" si="1"/>
        <v>4.358898943540674</v>
      </c>
      <c r="N27" s="9">
        <f t="shared" si="1"/>
        <v>3.6055512754639891</v>
      </c>
      <c r="O27" s="9">
        <f t="shared" si="1"/>
        <v>4.358898943540674</v>
      </c>
      <c r="P27" s="9">
        <f t="shared" si="1"/>
        <v>5.1316014394468841</v>
      </c>
      <c r="Q27" s="9">
        <f t="shared" si="1"/>
        <v>3.2145502536643185</v>
      </c>
      <c r="R27" s="9">
        <f t="shared" si="1"/>
        <v>4.358898943540674</v>
      </c>
      <c r="S27" s="9">
        <f t="shared" si="1"/>
        <v>4.5825756949558398</v>
      </c>
      <c r="T27" s="9">
        <f t="shared" si="1"/>
        <v>3.0550504633038935</v>
      </c>
      <c r="U27" s="9">
        <f t="shared" si="1"/>
        <v>4.0414518843273806</v>
      </c>
    </row>
    <row r="28" spans="1:21" x14ac:dyDescent="0.2">
      <c r="C28" s="9" t="s">
        <v>3</v>
      </c>
      <c r="E28" s="9">
        <v>132</v>
      </c>
      <c r="G28" s="9">
        <v>130</v>
      </c>
      <c r="K28" s="7" t="s">
        <v>22</v>
      </c>
      <c r="L28" s="9">
        <f t="shared" ref="L28:U28" si="2">(STDEV(L23:L25))/SQRT(COUNT(L23:L25))</f>
        <v>2.5166114784235836</v>
      </c>
      <c r="M28" s="9">
        <f t="shared" si="2"/>
        <v>2.5166114784235836</v>
      </c>
      <c r="N28" s="9">
        <f t="shared" si="2"/>
        <v>2.0816659994661326</v>
      </c>
      <c r="O28" s="9">
        <f t="shared" si="2"/>
        <v>2.5166114784235836</v>
      </c>
      <c r="P28" s="9">
        <f t="shared" si="2"/>
        <v>2.9627314724385299</v>
      </c>
      <c r="Q28" s="9">
        <f t="shared" si="2"/>
        <v>1.8559214542766742</v>
      </c>
      <c r="R28" s="9">
        <f t="shared" si="2"/>
        <v>2.5166114784235836</v>
      </c>
      <c r="S28" s="9">
        <f t="shared" si="2"/>
        <v>2.6457513110645907</v>
      </c>
      <c r="T28" s="9">
        <f t="shared" si="2"/>
        <v>1.763834207376394</v>
      </c>
      <c r="U28" s="9">
        <f t="shared" si="2"/>
        <v>2.3333333333333335</v>
      </c>
    </row>
    <row r="29" spans="1:21" x14ac:dyDescent="0.2">
      <c r="C29" s="9" t="s">
        <v>4</v>
      </c>
      <c r="E29" s="9">
        <v>130</v>
      </c>
      <c r="G29" s="9">
        <v>133</v>
      </c>
    </row>
    <row r="30" spans="1:21" x14ac:dyDescent="0.2">
      <c r="B30" s="5">
        <v>128</v>
      </c>
      <c r="C30" s="6" t="s">
        <v>5</v>
      </c>
      <c r="E30" s="9">
        <f>AVERAGE(E27:E29)</f>
        <v>129.33333333333334</v>
      </c>
      <c r="F30" s="9">
        <v>128</v>
      </c>
      <c r="G30" s="9">
        <f>AVERAGE(G27:G29)</f>
        <v>133.66666666666666</v>
      </c>
      <c r="H30" s="5">
        <v>132</v>
      </c>
    </row>
    <row r="32" spans="1:21" x14ac:dyDescent="0.2">
      <c r="B32" s="4"/>
    </row>
    <row r="35" spans="2:6" x14ac:dyDescent="0.2">
      <c r="C35" s="6"/>
      <c r="D35" s="5"/>
      <c r="F35" s="5"/>
    </row>
    <row r="38" spans="2:6" x14ac:dyDescent="0.2">
      <c r="B38" s="4"/>
    </row>
    <row r="41" spans="2:6" x14ac:dyDescent="0.2">
      <c r="C41" s="6"/>
      <c r="D41" s="5"/>
      <c r="F41" s="5"/>
    </row>
    <row r="43" spans="2:6" x14ac:dyDescent="0.2">
      <c r="B43" s="4"/>
    </row>
    <row r="46" spans="2:6" x14ac:dyDescent="0.2">
      <c r="C46" s="6"/>
      <c r="D46" s="5"/>
      <c r="F46" s="5"/>
    </row>
    <row r="48" spans="2:6" x14ac:dyDescent="0.2">
      <c r="B48" s="8"/>
    </row>
    <row r="51" spans="2:6" x14ac:dyDescent="0.2">
      <c r="C51" s="6"/>
      <c r="D51" s="5"/>
      <c r="F51" s="5"/>
    </row>
    <row r="54" spans="2:6" x14ac:dyDescent="0.2">
      <c r="B54" s="4"/>
    </row>
    <row r="57" spans="2:6" x14ac:dyDescent="0.2">
      <c r="C57" s="6"/>
      <c r="D57" s="5"/>
      <c r="F57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Saturation % age</vt:lpstr>
      <vt:lpstr>Soil pH</vt:lpstr>
      <vt:lpstr>EC dSm-1</vt:lpstr>
      <vt:lpstr>Organic matter  % age
</vt:lpstr>
      <vt:lpstr>Avail-P (ppm)
</vt:lpstr>
      <vt:lpstr>Avail-K (ppm)
</vt:lpstr>
    </vt:vector>
  </TitlesOfParts>
  <Company>University of California, Santa Cruz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Akbar</dc:creator>
  <cp:lastModifiedBy>Dr. Muhammad Akbar</cp:lastModifiedBy>
  <dcterms:created xsi:type="dcterms:W3CDTF">2018-01-28T14:23:11Z</dcterms:created>
  <dcterms:modified xsi:type="dcterms:W3CDTF">2023-02-23T16:05:59Z</dcterms:modified>
</cp:coreProperties>
</file>